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bbc03a86f23a110/Área de Trabalho/PRESTAÇÃO DE CONTAS 2025/PC BOM JARDIM 299 - 300/GOVERNO 300/"/>
    </mc:Choice>
  </mc:AlternateContent>
  <xr:revisionPtr revIDLastSave="2" documentId="8_{1106B54A-4995-4BEE-A470-9ABC09DB4799}" xr6:coauthVersionLast="47" xr6:coauthVersionMax="47" xr10:uidLastSave="{E6181638-730D-442A-966A-84B2EF3901C0}"/>
  <bookViews>
    <workbookView xWindow="20370" yWindow="-120" windowWidth="29040" windowHeight="15840" firstSheet="1" activeTab="1" xr2:uid="{00000000-000D-0000-FFFF-FFFF00000000}"/>
  </bookViews>
  <sheets>
    <sheet name="BASE" sheetId="4" state="hidden" r:id="rId1"/>
    <sheet name="BJ 2025" sheetId="1" r:id="rId2"/>
  </sheets>
  <calcPr calcId="181029"/>
</workbook>
</file>

<file path=xl/calcChain.xml><?xml version="1.0" encoding="utf-8"?>
<calcChain xmlns="http://schemas.openxmlformats.org/spreadsheetml/2006/main">
  <c r="G37" i="4" l="1"/>
  <c r="G34" i="1"/>
  <c r="G36" i="4"/>
  <c r="G35" i="4" l="1"/>
  <c r="G33" i="4"/>
  <c r="G30" i="4"/>
  <c r="G30" i="1" s="1"/>
  <c r="G29" i="4"/>
  <c r="H28" i="4"/>
  <c r="G27" i="4"/>
  <c r="G25" i="4"/>
  <c r="G25" i="1" s="1"/>
  <c r="G24" i="4"/>
  <c r="G23" i="4"/>
  <c r="G21" i="4"/>
  <c r="G20" i="4"/>
  <c r="G18" i="4"/>
  <c r="G16" i="4"/>
  <c r="G13" i="4"/>
  <c r="E92" i="1"/>
  <c r="G26" i="1"/>
  <c r="H27" i="1"/>
  <c r="H28" i="1"/>
  <c r="H29" i="1"/>
  <c r="E31" i="1"/>
  <c r="E32" i="1"/>
  <c r="E33" i="1"/>
  <c r="E34" i="1"/>
  <c r="E35" i="1"/>
  <c r="F31" i="1"/>
  <c r="F32" i="1"/>
  <c r="F33" i="1"/>
  <c r="F34" i="1"/>
  <c r="F35" i="1"/>
  <c r="G31" i="1"/>
  <c r="H32" i="1"/>
  <c r="H33" i="1"/>
  <c r="H142" i="4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G92" i="1"/>
  <c r="G14" i="1"/>
  <c r="H14" i="1"/>
  <c r="I14" i="1"/>
  <c r="J14" i="1"/>
  <c r="K14" i="1"/>
  <c r="L14" i="1"/>
  <c r="M14" i="1"/>
  <c r="N14" i="1"/>
  <c r="O14" i="1"/>
  <c r="P14" i="1"/>
  <c r="G15" i="1"/>
  <c r="H15" i="1"/>
  <c r="I15" i="1"/>
  <c r="J15" i="1"/>
  <c r="K15" i="1"/>
  <c r="L15" i="1"/>
  <c r="M15" i="1"/>
  <c r="N15" i="1"/>
  <c r="O15" i="1"/>
  <c r="P15" i="1"/>
  <c r="G16" i="1"/>
  <c r="H16" i="1"/>
  <c r="I16" i="1"/>
  <c r="J16" i="1"/>
  <c r="K16" i="1"/>
  <c r="L16" i="1"/>
  <c r="M16" i="1"/>
  <c r="N16" i="1"/>
  <c r="O16" i="1"/>
  <c r="P16" i="1"/>
  <c r="G17" i="1"/>
  <c r="H17" i="1"/>
  <c r="I17" i="1"/>
  <c r="J17" i="1"/>
  <c r="K17" i="1"/>
  <c r="L17" i="1"/>
  <c r="M17" i="1"/>
  <c r="N17" i="1"/>
  <c r="O17" i="1"/>
  <c r="P17" i="1"/>
  <c r="G18" i="1"/>
  <c r="H18" i="1"/>
  <c r="I18" i="1"/>
  <c r="J18" i="1"/>
  <c r="K18" i="1"/>
  <c r="L18" i="1"/>
  <c r="M18" i="1"/>
  <c r="N18" i="1"/>
  <c r="O18" i="1"/>
  <c r="P18" i="1"/>
  <c r="G19" i="1"/>
  <c r="H19" i="1"/>
  <c r="I19" i="1"/>
  <c r="J19" i="1"/>
  <c r="K19" i="1"/>
  <c r="L19" i="1"/>
  <c r="M19" i="1"/>
  <c r="N19" i="1"/>
  <c r="O19" i="1"/>
  <c r="P19" i="1"/>
  <c r="H20" i="1"/>
  <c r="I20" i="1"/>
  <c r="J20" i="1"/>
  <c r="K20" i="1"/>
  <c r="L20" i="1"/>
  <c r="M20" i="1"/>
  <c r="N20" i="1"/>
  <c r="O20" i="1"/>
  <c r="P20" i="1"/>
  <c r="H21" i="1"/>
  <c r="I21" i="1"/>
  <c r="J21" i="1"/>
  <c r="K21" i="1"/>
  <c r="L21" i="1"/>
  <c r="M21" i="1"/>
  <c r="N21" i="1"/>
  <c r="O21" i="1"/>
  <c r="P21" i="1"/>
  <c r="G22" i="1"/>
  <c r="H22" i="1"/>
  <c r="I22" i="1"/>
  <c r="J22" i="1"/>
  <c r="K22" i="1"/>
  <c r="L22" i="1"/>
  <c r="M22" i="1"/>
  <c r="N22" i="1"/>
  <c r="O22" i="1"/>
  <c r="P22" i="1"/>
  <c r="G23" i="1"/>
  <c r="H23" i="1"/>
  <c r="I23" i="1"/>
  <c r="J23" i="1"/>
  <c r="K23" i="1"/>
  <c r="L23" i="1"/>
  <c r="M23" i="1"/>
  <c r="N23" i="1"/>
  <c r="O23" i="1"/>
  <c r="P23" i="1"/>
  <c r="G24" i="1"/>
  <c r="H24" i="1"/>
  <c r="I24" i="1"/>
  <c r="J24" i="1"/>
  <c r="K24" i="1"/>
  <c r="L24" i="1"/>
  <c r="M24" i="1"/>
  <c r="N24" i="1"/>
  <c r="O24" i="1"/>
  <c r="P24" i="1"/>
  <c r="H25" i="1"/>
  <c r="I25" i="1"/>
  <c r="J25" i="1"/>
  <c r="K25" i="1"/>
  <c r="L25" i="1"/>
  <c r="M25" i="1"/>
  <c r="N25" i="1"/>
  <c r="O25" i="1"/>
  <c r="P25" i="1"/>
  <c r="H26" i="1"/>
  <c r="I26" i="1"/>
  <c r="J26" i="1"/>
  <c r="K26" i="1"/>
  <c r="L26" i="1"/>
  <c r="M26" i="1"/>
  <c r="N26" i="1"/>
  <c r="O26" i="1"/>
  <c r="P26" i="1"/>
  <c r="I27" i="1"/>
  <c r="J27" i="1"/>
  <c r="K27" i="1"/>
  <c r="L27" i="1"/>
  <c r="M27" i="1"/>
  <c r="N27" i="1"/>
  <c r="O27" i="1"/>
  <c r="P27" i="1"/>
  <c r="I28" i="1"/>
  <c r="J28" i="1"/>
  <c r="K28" i="1"/>
  <c r="L28" i="1"/>
  <c r="M28" i="1"/>
  <c r="N28" i="1"/>
  <c r="O28" i="1"/>
  <c r="P28" i="1"/>
  <c r="I29" i="1"/>
  <c r="J29" i="1"/>
  <c r="K29" i="1"/>
  <c r="L29" i="1"/>
  <c r="M29" i="1"/>
  <c r="N29" i="1"/>
  <c r="O29" i="1"/>
  <c r="P29" i="1"/>
  <c r="H30" i="1"/>
  <c r="I30" i="1"/>
  <c r="J30" i="1"/>
  <c r="K30" i="1"/>
  <c r="L30" i="1"/>
  <c r="M30" i="1"/>
  <c r="N30" i="1"/>
  <c r="O30" i="1"/>
  <c r="P30" i="1"/>
  <c r="H31" i="1"/>
  <c r="I31" i="1"/>
  <c r="J31" i="1"/>
  <c r="K31" i="1"/>
  <c r="L31" i="1"/>
  <c r="M31" i="1"/>
  <c r="N31" i="1"/>
  <c r="O31" i="1"/>
  <c r="P31" i="1"/>
  <c r="I32" i="1"/>
  <c r="J32" i="1"/>
  <c r="K32" i="1"/>
  <c r="L32" i="1"/>
  <c r="M32" i="1"/>
  <c r="N32" i="1"/>
  <c r="O32" i="1"/>
  <c r="P32" i="1"/>
  <c r="I33" i="1"/>
  <c r="J33" i="1"/>
  <c r="K33" i="1"/>
  <c r="L33" i="1"/>
  <c r="M33" i="1"/>
  <c r="N33" i="1"/>
  <c r="O33" i="1"/>
  <c r="P33" i="1"/>
  <c r="H34" i="1"/>
  <c r="I34" i="1"/>
  <c r="J34" i="1"/>
  <c r="K34" i="1"/>
  <c r="L34" i="1"/>
  <c r="M34" i="1"/>
  <c r="N34" i="1"/>
  <c r="O34" i="1"/>
  <c r="P34" i="1"/>
  <c r="H35" i="1"/>
  <c r="I35" i="1"/>
  <c r="J35" i="1"/>
  <c r="K35" i="1"/>
  <c r="L35" i="1"/>
  <c r="M35" i="1"/>
  <c r="N35" i="1"/>
  <c r="O35" i="1"/>
  <c r="P35" i="1"/>
  <c r="G36" i="1"/>
  <c r="H36" i="1"/>
  <c r="I36" i="1"/>
  <c r="J36" i="1"/>
  <c r="K36" i="1"/>
  <c r="L36" i="1"/>
  <c r="M36" i="1"/>
  <c r="N36" i="1"/>
  <c r="O36" i="1"/>
  <c r="P36" i="1"/>
  <c r="H37" i="1"/>
  <c r="I37" i="1"/>
  <c r="J37" i="1"/>
  <c r="K37" i="1"/>
  <c r="L37" i="1"/>
  <c r="M37" i="1"/>
  <c r="N37" i="1"/>
  <c r="O37" i="1"/>
  <c r="P37" i="1"/>
  <c r="G38" i="1"/>
  <c r="H38" i="1"/>
  <c r="I38" i="1"/>
  <c r="J38" i="1"/>
  <c r="K38" i="1"/>
  <c r="L38" i="1"/>
  <c r="M38" i="1"/>
  <c r="N38" i="1"/>
  <c r="O38" i="1"/>
  <c r="P38" i="1"/>
  <c r="G39" i="1"/>
  <c r="H39" i="1"/>
  <c r="I39" i="1"/>
  <c r="J39" i="1"/>
  <c r="K39" i="1"/>
  <c r="L39" i="1"/>
  <c r="M39" i="1"/>
  <c r="N39" i="1"/>
  <c r="O39" i="1"/>
  <c r="P39" i="1"/>
  <c r="G40" i="1"/>
  <c r="H40" i="1"/>
  <c r="I40" i="1"/>
  <c r="J40" i="1"/>
  <c r="K40" i="1"/>
  <c r="L40" i="1"/>
  <c r="M40" i="1"/>
  <c r="N40" i="1"/>
  <c r="O40" i="1"/>
  <c r="P40" i="1"/>
  <c r="G41" i="1"/>
  <c r="H41" i="1"/>
  <c r="I41" i="1"/>
  <c r="J41" i="1"/>
  <c r="K41" i="1"/>
  <c r="L41" i="1"/>
  <c r="M41" i="1"/>
  <c r="N41" i="1"/>
  <c r="O41" i="1"/>
  <c r="P41" i="1"/>
  <c r="G42" i="1"/>
  <c r="H42" i="1"/>
  <c r="I42" i="1"/>
  <c r="J42" i="1"/>
  <c r="K42" i="1"/>
  <c r="L42" i="1"/>
  <c r="M42" i="1"/>
  <c r="N42" i="1"/>
  <c r="O42" i="1"/>
  <c r="P42" i="1"/>
  <c r="G43" i="1"/>
  <c r="H43" i="1"/>
  <c r="I43" i="1"/>
  <c r="J43" i="1"/>
  <c r="K43" i="1"/>
  <c r="L43" i="1"/>
  <c r="M43" i="1"/>
  <c r="N43" i="1"/>
  <c r="O43" i="1"/>
  <c r="P43" i="1"/>
  <c r="G44" i="1"/>
  <c r="H44" i="1"/>
  <c r="I44" i="1"/>
  <c r="J44" i="1"/>
  <c r="K44" i="1"/>
  <c r="L44" i="1"/>
  <c r="M44" i="1"/>
  <c r="N44" i="1"/>
  <c r="O44" i="1"/>
  <c r="P44" i="1"/>
  <c r="G45" i="1"/>
  <c r="H45" i="1"/>
  <c r="I45" i="1"/>
  <c r="J45" i="1"/>
  <c r="K45" i="1"/>
  <c r="L45" i="1"/>
  <c r="M45" i="1"/>
  <c r="N45" i="1"/>
  <c r="O45" i="1"/>
  <c r="P45" i="1"/>
  <c r="G46" i="1"/>
  <c r="H46" i="1"/>
  <c r="I46" i="1"/>
  <c r="J46" i="1"/>
  <c r="K46" i="1"/>
  <c r="L46" i="1"/>
  <c r="M46" i="1"/>
  <c r="N46" i="1"/>
  <c r="O46" i="1"/>
  <c r="P46" i="1"/>
  <c r="G47" i="1"/>
  <c r="H47" i="1"/>
  <c r="I47" i="1"/>
  <c r="J47" i="1"/>
  <c r="K47" i="1"/>
  <c r="L47" i="1"/>
  <c r="M47" i="1"/>
  <c r="N47" i="1"/>
  <c r="O47" i="1"/>
  <c r="P47" i="1"/>
  <c r="G48" i="1"/>
  <c r="H48" i="1"/>
  <c r="I48" i="1"/>
  <c r="J48" i="1"/>
  <c r="K48" i="1"/>
  <c r="L48" i="1"/>
  <c r="M48" i="1"/>
  <c r="N48" i="1"/>
  <c r="O48" i="1"/>
  <c r="P48" i="1"/>
  <c r="G49" i="1"/>
  <c r="H49" i="1"/>
  <c r="I49" i="1"/>
  <c r="J49" i="1"/>
  <c r="K49" i="1"/>
  <c r="L49" i="1"/>
  <c r="M49" i="1"/>
  <c r="N49" i="1"/>
  <c r="O49" i="1"/>
  <c r="P49" i="1"/>
  <c r="G50" i="1"/>
  <c r="H50" i="1"/>
  <c r="I50" i="1"/>
  <c r="J50" i="1"/>
  <c r="K50" i="1"/>
  <c r="L50" i="1"/>
  <c r="M50" i="1"/>
  <c r="N50" i="1"/>
  <c r="O50" i="1"/>
  <c r="P50" i="1"/>
  <c r="G51" i="1"/>
  <c r="H51" i="1"/>
  <c r="I51" i="1"/>
  <c r="J51" i="1"/>
  <c r="K51" i="1"/>
  <c r="L51" i="1"/>
  <c r="M51" i="1"/>
  <c r="N51" i="1"/>
  <c r="O51" i="1"/>
  <c r="P51" i="1"/>
  <c r="G52" i="1"/>
  <c r="H52" i="1"/>
  <c r="I52" i="1"/>
  <c r="J52" i="1"/>
  <c r="K52" i="1"/>
  <c r="L52" i="1"/>
  <c r="M52" i="1"/>
  <c r="N52" i="1"/>
  <c r="O52" i="1"/>
  <c r="P52" i="1"/>
  <c r="G53" i="1"/>
  <c r="H53" i="1"/>
  <c r="I53" i="1"/>
  <c r="J53" i="1"/>
  <c r="K53" i="1"/>
  <c r="L53" i="1"/>
  <c r="M53" i="1"/>
  <c r="N53" i="1"/>
  <c r="O53" i="1"/>
  <c r="P53" i="1"/>
  <c r="G54" i="1"/>
  <c r="H54" i="1"/>
  <c r="I54" i="1"/>
  <c r="J54" i="1"/>
  <c r="K54" i="1"/>
  <c r="L54" i="1"/>
  <c r="M54" i="1"/>
  <c r="N54" i="1"/>
  <c r="O54" i="1"/>
  <c r="P54" i="1"/>
  <c r="G55" i="1"/>
  <c r="H55" i="1"/>
  <c r="I55" i="1"/>
  <c r="J55" i="1"/>
  <c r="K55" i="1"/>
  <c r="L55" i="1"/>
  <c r="M55" i="1"/>
  <c r="N55" i="1"/>
  <c r="O55" i="1"/>
  <c r="P55" i="1"/>
  <c r="G56" i="1"/>
  <c r="H56" i="1"/>
  <c r="I56" i="1"/>
  <c r="J56" i="1"/>
  <c r="K56" i="1"/>
  <c r="L56" i="1"/>
  <c r="M56" i="1"/>
  <c r="N56" i="1"/>
  <c r="O56" i="1"/>
  <c r="P56" i="1"/>
  <c r="G57" i="1"/>
  <c r="H57" i="1"/>
  <c r="I57" i="1"/>
  <c r="J57" i="1"/>
  <c r="K57" i="1"/>
  <c r="L57" i="1"/>
  <c r="M57" i="1"/>
  <c r="N57" i="1"/>
  <c r="O57" i="1"/>
  <c r="P57" i="1"/>
  <c r="G58" i="1"/>
  <c r="H58" i="1"/>
  <c r="I58" i="1"/>
  <c r="J58" i="1"/>
  <c r="K58" i="1"/>
  <c r="L58" i="1"/>
  <c r="M58" i="1"/>
  <c r="N58" i="1"/>
  <c r="O58" i="1"/>
  <c r="P58" i="1"/>
  <c r="G59" i="1"/>
  <c r="H59" i="1"/>
  <c r="I59" i="1"/>
  <c r="J59" i="1"/>
  <c r="K59" i="1"/>
  <c r="L59" i="1"/>
  <c r="M59" i="1"/>
  <c r="N59" i="1"/>
  <c r="O59" i="1"/>
  <c r="P59" i="1"/>
  <c r="G60" i="1"/>
  <c r="H60" i="1"/>
  <c r="I60" i="1"/>
  <c r="J60" i="1"/>
  <c r="K60" i="1"/>
  <c r="L60" i="1"/>
  <c r="M60" i="1"/>
  <c r="N60" i="1"/>
  <c r="O60" i="1"/>
  <c r="P60" i="1"/>
  <c r="G61" i="1"/>
  <c r="H61" i="1"/>
  <c r="I61" i="1"/>
  <c r="J61" i="1"/>
  <c r="K61" i="1"/>
  <c r="L61" i="1"/>
  <c r="M61" i="1"/>
  <c r="N61" i="1"/>
  <c r="O61" i="1"/>
  <c r="P61" i="1"/>
  <c r="G62" i="1"/>
  <c r="H62" i="1"/>
  <c r="I62" i="1"/>
  <c r="J62" i="1"/>
  <c r="K62" i="1"/>
  <c r="L62" i="1"/>
  <c r="M62" i="1"/>
  <c r="N62" i="1"/>
  <c r="O62" i="1"/>
  <c r="P62" i="1"/>
  <c r="G63" i="1"/>
  <c r="H63" i="1"/>
  <c r="I63" i="1"/>
  <c r="J63" i="1"/>
  <c r="K63" i="1"/>
  <c r="L63" i="1"/>
  <c r="M63" i="1"/>
  <c r="N63" i="1"/>
  <c r="O63" i="1"/>
  <c r="P63" i="1"/>
  <c r="G64" i="1"/>
  <c r="H64" i="1"/>
  <c r="I64" i="1"/>
  <c r="J64" i="1"/>
  <c r="K64" i="1"/>
  <c r="L64" i="1"/>
  <c r="M64" i="1"/>
  <c r="N64" i="1"/>
  <c r="O64" i="1"/>
  <c r="P64" i="1"/>
  <c r="G65" i="1"/>
  <c r="H65" i="1"/>
  <c r="I65" i="1"/>
  <c r="J65" i="1"/>
  <c r="K65" i="1"/>
  <c r="L65" i="1"/>
  <c r="M65" i="1"/>
  <c r="N65" i="1"/>
  <c r="O65" i="1"/>
  <c r="P65" i="1"/>
  <c r="G66" i="1"/>
  <c r="H66" i="1"/>
  <c r="I66" i="1"/>
  <c r="J66" i="1"/>
  <c r="K66" i="1"/>
  <c r="L66" i="1"/>
  <c r="M66" i="1"/>
  <c r="N66" i="1"/>
  <c r="O66" i="1"/>
  <c r="P66" i="1"/>
  <c r="G67" i="1"/>
  <c r="H67" i="1"/>
  <c r="I67" i="1"/>
  <c r="J67" i="1"/>
  <c r="K67" i="1"/>
  <c r="L67" i="1"/>
  <c r="M67" i="1"/>
  <c r="N67" i="1"/>
  <c r="O67" i="1"/>
  <c r="P67" i="1"/>
  <c r="G68" i="1"/>
  <c r="H68" i="1"/>
  <c r="I68" i="1"/>
  <c r="J68" i="1"/>
  <c r="K68" i="1"/>
  <c r="L68" i="1"/>
  <c r="M68" i="1"/>
  <c r="N68" i="1"/>
  <c r="O68" i="1"/>
  <c r="P68" i="1"/>
  <c r="G69" i="1"/>
  <c r="H69" i="1"/>
  <c r="I69" i="1"/>
  <c r="J69" i="1"/>
  <c r="K69" i="1"/>
  <c r="L69" i="1"/>
  <c r="M69" i="1"/>
  <c r="N69" i="1"/>
  <c r="O69" i="1"/>
  <c r="P69" i="1"/>
  <c r="G70" i="1"/>
  <c r="H70" i="1"/>
  <c r="I70" i="1"/>
  <c r="J70" i="1"/>
  <c r="K70" i="1"/>
  <c r="L70" i="1"/>
  <c r="M70" i="1"/>
  <c r="N70" i="1"/>
  <c r="O70" i="1"/>
  <c r="P70" i="1"/>
  <c r="G71" i="1"/>
  <c r="H71" i="1"/>
  <c r="I71" i="1"/>
  <c r="J71" i="1"/>
  <c r="K71" i="1"/>
  <c r="L71" i="1"/>
  <c r="M71" i="1"/>
  <c r="N71" i="1"/>
  <c r="O71" i="1"/>
  <c r="P71" i="1"/>
  <c r="G72" i="1"/>
  <c r="H72" i="1"/>
  <c r="I72" i="1"/>
  <c r="J72" i="1"/>
  <c r="K72" i="1"/>
  <c r="L72" i="1"/>
  <c r="M72" i="1"/>
  <c r="N72" i="1"/>
  <c r="O72" i="1"/>
  <c r="P72" i="1"/>
  <c r="G73" i="1"/>
  <c r="H73" i="1"/>
  <c r="I73" i="1"/>
  <c r="J73" i="1"/>
  <c r="K73" i="1"/>
  <c r="L73" i="1"/>
  <c r="M73" i="1"/>
  <c r="N73" i="1"/>
  <c r="O73" i="1"/>
  <c r="P73" i="1"/>
  <c r="G74" i="1"/>
  <c r="H74" i="1"/>
  <c r="I74" i="1"/>
  <c r="J74" i="1"/>
  <c r="K74" i="1"/>
  <c r="L74" i="1"/>
  <c r="M74" i="1"/>
  <c r="N74" i="1"/>
  <c r="O74" i="1"/>
  <c r="P74" i="1"/>
  <c r="G75" i="1"/>
  <c r="H75" i="1"/>
  <c r="I75" i="1"/>
  <c r="J75" i="1"/>
  <c r="K75" i="1"/>
  <c r="L75" i="1"/>
  <c r="M75" i="1"/>
  <c r="N75" i="1"/>
  <c r="O75" i="1"/>
  <c r="P75" i="1"/>
  <c r="G76" i="1"/>
  <c r="H76" i="1"/>
  <c r="I76" i="1"/>
  <c r="J76" i="1"/>
  <c r="K76" i="1"/>
  <c r="L76" i="1"/>
  <c r="M76" i="1"/>
  <c r="N76" i="1"/>
  <c r="O76" i="1"/>
  <c r="P76" i="1"/>
  <c r="G77" i="1"/>
  <c r="H77" i="1"/>
  <c r="I77" i="1"/>
  <c r="J77" i="1"/>
  <c r="K77" i="1"/>
  <c r="L77" i="1"/>
  <c r="M77" i="1"/>
  <c r="N77" i="1"/>
  <c r="O77" i="1"/>
  <c r="P77" i="1"/>
  <c r="G78" i="1"/>
  <c r="H78" i="1"/>
  <c r="I78" i="1"/>
  <c r="J78" i="1"/>
  <c r="K78" i="1"/>
  <c r="L78" i="1"/>
  <c r="M78" i="1"/>
  <c r="N78" i="1"/>
  <c r="O78" i="1"/>
  <c r="P78" i="1"/>
  <c r="G79" i="1"/>
  <c r="H79" i="1"/>
  <c r="I79" i="1"/>
  <c r="J79" i="1"/>
  <c r="K79" i="1"/>
  <c r="L79" i="1"/>
  <c r="M79" i="1"/>
  <c r="N79" i="1"/>
  <c r="O79" i="1"/>
  <c r="P79" i="1"/>
  <c r="G80" i="1"/>
  <c r="H80" i="1"/>
  <c r="I80" i="1"/>
  <c r="J80" i="1"/>
  <c r="K80" i="1"/>
  <c r="L80" i="1"/>
  <c r="M80" i="1"/>
  <c r="N80" i="1"/>
  <c r="O80" i="1"/>
  <c r="P80" i="1"/>
  <c r="G81" i="1"/>
  <c r="H81" i="1"/>
  <c r="I81" i="1"/>
  <c r="J81" i="1"/>
  <c r="K81" i="1"/>
  <c r="L81" i="1"/>
  <c r="M81" i="1"/>
  <c r="N81" i="1"/>
  <c r="O81" i="1"/>
  <c r="P81" i="1"/>
  <c r="G82" i="1"/>
  <c r="H82" i="1"/>
  <c r="I82" i="1"/>
  <c r="J82" i="1"/>
  <c r="K82" i="1"/>
  <c r="L82" i="1"/>
  <c r="M82" i="1"/>
  <c r="N82" i="1"/>
  <c r="O82" i="1"/>
  <c r="P82" i="1"/>
  <c r="G83" i="1"/>
  <c r="H83" i="1"/>
  <c r="I83" i="1"/>
  <c r="J83" i="1"/>
  <c r="K83" i="1"/>
  <c r="L83" i="1"/>
  <c r="M83" i="1"/>
  <c r="N83" i="1"/>
  <c r="O83" i="1"/>
  <c r="P83" i="1"/>
  <c r="G84" i="1"/>
  <c r="H84" i="1"/>
  <c r="I84" i="1"/>
  <c r="J84" i="1"/>
  <c r="K84" i="1"/>
  <c r="L84" i="1"/>
  <c r="M84" i="1"/>
  <c r="N84" i="1"/>
  <c r="O84" i="1"/>
  <c r="P84" i="1"/>
  <c r="G85" i="1"/>
  <c r="H85" i="1"/>
  <c r="I85" i="1"/>
  <c r="J85" i="1"/>
  <c r="K85" i="1"/>
  <c r="L85" i="1"/>
  <c r="M85" i="1"/>
  <c r="N85" i="1"/>
  <c r="O85" i="1"/>
  <c r="P85" i="1"/>
  <c r="G86" i="1"/>
  <c r="H86" i="1"/>
  <c r="I86" i="1"/>
  <c r="J86" i="1"/>
  <c r="K86" i="1"/>
  <c r="L86" i="1"/>
  <c r="M86" i="1"/>
  <c r="N86" i="1"/>
  <c r="O86" i="1"/>
  <c r="P86" i="1"/>
  <c r="G87" i="1"/>
  <c r="H87" i="1"/>
  <c r="I87" i="1"/>
  <c r="J87" i="1"/>
  <c r="K87" i="1"/>
  <c r="L87" i="1"/>
  <c r="M87" i="1"/>
  <c r="N87" i="1"/>
  <c r="O87" i="1"/>
  <c r="P87" i="1"/>
  <c r="G88" i="1"/>
  <c r="H88" i="1"/>
  <c r="I88" i="1"/>
  <c r="J88" i="1"/>
  <c r="K88" i="1"/>
  <c r="L88" i="1"/>
  <c r="M88" i="1"/>
  <c r="N88" i="1"/>
  <c r="O88" i="1"/>
  <c r="P88" i="1"/>
  <c r="G89" i="1"/>
  <c r="H89" i="1"/>
  <c r="I89" i="1"/>
  <c r="J89" i="1"/>
  <c r="K89" i="1"/>
  <c r="L89" i="1"/>
  <c r="M89" i="1"/>
  <c r="N89" i="1"/>
  <c r="O89" i="1"/>
  <c r="P89" i="1"/>
  <c r="G90" i="1"/>
  <c r="H90" i="1"/>
  <c r="I90" i="1"/>
  <c r="J90" i="1"/>
  <c r="K90" i="1"/>
  <c r="L90" i="1"/>
  <c r="M90" i="1"/>
  <c r="N90" i="1"/>
  <c r="O90" i="1"/>
  <c r="P90" i="1"/>
  <c r="H92" i="1"/>
  <c r="I92" i="1"/>
  <c r="J92" i="1"/>
  <c r="K92" i="1"/>
  <c r="L92" i="1"/>
  <c r="M92" i="1"/>
  <c r="N92" i="1"/>
  <c r="O92" i="1"/>
  <c r="P92" i="1"/>
  <c r="G93" i="1"/>
  <c r="H93" i="1"/>
  <c r="I93" i="1"/>
  <c r="J93" i="1"/>
  <c r="K93" i="1"/>
  <c r="L93" i="1"/>
  <c r="M93" i="1"/>
  <c r="N93" i="1"/>
  <c r="O93" i="1"/>
  <c r="P93" i="1"/>
  <c r="G94" i="1"/>
  <c r="H94" i="1"/>
  <c r="I94" i="1"/>
  <c r="J94" i="1"/>
  <c r="K94" i="1"/>
  <c r="L94" i="1"/>
  <c r="M94" i="1"/>
  <c r="N94" i="1"/>
  <c r="O94" i="1"/>
  <c r="P94" i="1"/>
  <c r="G95" i="1"/>
  <c r="H95" i="1"/>
  <c r="I95" i="1"/>
  <c r="J95" i="1"/>
  <c r="K95" i="1"/>
  <c r="L95" i="1"/>
  <c r="M95" i="1"/>
  <c r="N95" i="1"/>
  <c r="O95" i="1"/>
  <c r="P95" i="1"/>
  <c r="G96" i="1"/>
  <c r="H96" i="1"/>
  <c r="I96" i="1"/>
  <c r="J96" i="1"/>
  <c r="K96" i="1"/>
  <c r="L96" i="1"/>
  <c r="M96" i="1"/>
  <c r="N96" i="1"/>
  <c r="O96" i="1"/>
  <c r="P96" i="1"/>
  <c r="G97" i="1"/>
  <c r="H97" i="1"/>
  <c r="I97" i="1"/>
  <c r="J97" i="1"/>
  <c r="K97" i="1"/>
  <c r="L97" i="1"/>
  <c r="M97" i="1"/>
  <c r="N97" i="1"/>
  <c r="O97" i="1"/>
  <c r="P97" i="1"/>
  <c r="G98" i="1"/>
  <c r="H98" i="1"/>
  <c r="I98" i="1"/>
  <c r="J98" i="1"/>
  <c r="K98" i="1"/>
  <c r="L98" i="1"/>
  <c r="M98" i="1"/>
  <c r="N98" i="1"/>
  <c r="O98" i="1"/>
  <c r="P98" i="1"/>
  <c r="G99" i="1"/>
  <c r="H99" i="1"/>
  <c r="I99" i="1"/>
  <c r="J99" i="1"/>
  <c r="K99" i="1"/>
  <c r="L99" i="1"/>
  <c r="M99" i="1"/>
  <c r="N99" i="1"/>
  <c r="O99" i="1"/>
  <c r="P99" i="1"/>
  <c r="G100" i="1"/>
  <c r="H100" i="1"/>
  <c r="I100" i="1"/>
  <c r="J100" i="1"/>
  <c r="K100" i="1"/>
  <c r="L100" i="1"/>
  <c r="M100" i="1"/>
  <c r="N100" i="1"/>
  <c r="O100" i="1"/>
  <c r="P100" i="1"/>
  <c r="G101" i="1"/>
  <c r="H101" i="1"/>
  <c r="I101" i="1"/>
  <c r="J101" i="1"/>
  <c r="K101" i="1"/>
  <c r="L101" i="1"/>
  <c r="M101" i="1"/>
  <c r="N101" i="1"/>
  <c r="O101" i="1"/>
  <c r="P101" i="1"/>
  <c r="G102" i="1"/>
  <c r="H102" i="1"/>
  <c r="I102" i="1"/>
  <c r="J102" i="1"/>
  <c r="K102" i="1"/>
  <c r="L102" i="1"/>
  <c r="M102" i="1"/>
  <c r="N102" i="1"/>
  <c r="O102" i="1"/>
  <c r="P102" i="1"/>
  <c r="G103" i="1"/>
  <c r="H103" i="1"/>
  <c r="I103" i="1"/>
  <c r="J103" i="1"/>
  <c r="K103" i="1"/>
  <c r="L103" i="1"/>
  <c r="M103" i="1"/>
  <c r="N103" i="1"/>
  <c r="O103" i="1"/>
  <c r="P103" i="1"/>
  <c r="G104" i="1"/>
  <c r="H104" i="1"/>
  <c r="I104" i="1"/>
  <c r="J104" i="1"/>
  <c r="K104" i="1"/>
  <c r="L104" i="1"/>
  <c r="M104" i="1"/>
  <c r="N104" i="1"/>
  <c r="O104" i="1"/>
  <c r="P104" i="1"/>
  <c r="G105" i="1"/>
  <c r="H105" i="1"/>
  <c r="I105" i="1"/>
  <c r="J105" i="1"/>
  <c r="K105" i="1"/>
  <c r="L105" i="1"/>
  <c r="M105" i="1"/>
  <c r="N105" i="1"/>
  <c r="O105" i="1"/>
  <c r="P105" i="1"/>
  <c r="G106" i="1"/>
  <c r="H106" i="1"/>
  <c r="I106" i="1"/>
  <c r="J106" i="1"/>
  <c r="K106" i="1"/>
  <c r="L106" i="1"/>
  <c r="M106" i="1"/>
  <c r="N106" i="1"/>
  <c r="O106" i="1"/>
  <c r="P106" i="1"/>
  <c r="G107" i="1"/>
  <c r="H107" i="1"/>
  <c r="I107" i="1"/>
  <c r="J107" i="1"/>
  <c r="K107" i="1"/>
  <c r="L107" i="1"/>
  <c r="M107" i="1"/>
  <c r="N107" i="1"/>
  <c r="O107" i="1"/>
  <c r="P107" i="1"/>
  <c r="G108" i="1"/>
  <c r="H108" i="1"/>
  <c r="I108" i="1"/>
  <c r="J108" i="1"/>
  <c r="K108" i="1"/>
  <c r="L108" i="1"/>
  <c r="M108" i="1"/>
  <c r="N108" i="1"/>
  <c r="O108" i="1"/>
  <c r="P108" i="1"/>
  <c r="G109" i="1"/>
  <c r="H109" i="1"/>
  <c r="I109" i="1"/>
  <c r="J109" i="1"/>
  <c r="K109" i="1"/>
  <c r="L109" i="1"/>
  <c r="M109" i="1"/>
  <c r="N109" i="1"/>
  <c r="O109" i="1"/>
  <c r="P109" i="1"/>
  <c r="G110" i="1"/>
  <c r="H110" i="1"/>
  <c r="I110" i="1"/>
  <c r="J110" i="1"/>
  <c r="K110" i="1"/>
  <c r="L110" i="1"/>
  <c r="M110" i="1"/>
  <c r="N110" i="1"/>
  <c r="O110" i="1"/>
  <c r="P110" i="1"/>
  <c r="G111" i="1"/>
  <c r="H111" i="1"/>
  <c r="I111" i="1"/>
  <c r="J111" i="1"/>
  <c r="K111" i="1"/>
  <c r="L111" i="1"/>
  <c r="M111" i="1"/>
  <c r="N111" i="1"/>
  <c r="O111" i="1"/>
  <c r="P111" i="1"/>
  <c r="G112" i="1"/>
  <c r="H112" i="1"/>
  <c r="I112" i="1"/>
  <c r="J112" i="1"/>
  <c r="K112" i="1"/>
  <c r="L112" i="1"/>
  <c r="M112" i="1"/>
  <c r="N112" i="1"/>
  <c r="O112" i="1"/>
  <c r="P112" i="1"/>
  <c r="G113" i="1"/>
  <c r="H113" i="1"/>
  <c r="I113" i="1"/>
  <c r="J113" i="1"/>
  <c r="K113" i="1"/>
  <c r="L113" i="1"/>
  <c r="M113" i="1"/>
  <c r="N113" i="1"/>
  <c r="O113" i="1"/>
  <c r="P113" i="1"/>
  <c r="G114" i="1"/>
  <c r="H114" i="1"/>
  <c r="I114" i="1"/>
  <c r="J114" i="1"/>
  <c r="K114" i="1"/>
  <c r="L114" i="1"/>
  <c r="M114" i="1"/>
  <c r="N114" i="1"/>
  <c r="O114" i="1"/>
  <c r="P114" i="1"/>
  <c r="G115" i="1"/>
  <c r="H115" i="1"/>
  <c r="I115" i="1"/>
  <c r="J115" i="1"/>
  <c r="K115" i="1"/>
  <c r="L115" i="1"/>
  <c r="M115" i="1"/>
  <c r="N115" i="1"/>
  <c r="O115" i="1"/>
  <c r="P115" i="1"/>
  <c r="G116" i="1"/>
  <c r="H116" i="1"/>
  <c r="I116" i="1"/>
  <c r="J116" i="1"/>
  <c r="K116" i="1"/>
  <c r="L116" i="1"/>
  <c r="M116" i="1"/>
  <c r="N116" i="1"/>
  <c r="O116" i="1"/>
  <c r="P116" i="1"/>
  <c r="G117" i="1"/>
  <c r="H117" i="1"/>
  <c r="I117" i="1"/>
  <c r="J117" i="1"/>
  <c r="K117" i="1"/>
  <c r="L117" i="1"/>
  <c r="M117" i="1"/>
  <c r="N117" i="1"/>
  <c r="O117" i="1"/>
  <c r="P117" i="1"/>
  <c r="G118" i="1"/>
  <c r="H118" i="1"/>
  <c r="I118" i="1"/>
  <c r="J118" i="1"/>
  <c r="K118" i="1"/>
  <c r="L118" i="1"/>
  <c r="M118" i="1"/>
  <c r="N118" i="1"/>
  <c r="O118" i="1"/>
  <c r="P118" i="1"/>
  <c r="G119" i="1"/>
  <c r="H119" i="1"/>
  <c r="I119" i="1"/>
  <c r="J119" i="1"/>
  <c r="K119" i="1"/>
  <c r="L119" i="1"/>
  <c r="M119" i="1"/>
  <c r="N119" i="1"/>
  <c r="O119" i="1"/>
  <c r="P119" i="1"/>
  <c r="G120" i="1"/>
  <c r="H120" i="1"/>
  <c r="I120" i="1"/>
  <c r="J120" i="1"/>
  <c r="K120" i="1"/>
  <c r="L120" i="1"/>
  <c r="M120" i="1"/>
  <c r="N120" i="1"/>
  <c r="O120" i="1"/>
  <c r="P120" i="1"/>
  <c r="G121" i="1"/>
  <c r="H121" i="1"/>
  <c r="I121" i="1"/>
  <c r="J121" i="1"/>
  <c r="K121" i="1"/>
  <c r="L121" i="1"/>
  <c r="M121" i="1"/>
  <c r="N121" i="1"/>
  <c r="O121" i="1"/>
  <c r="P121" i="1"/>
  <c r="G122" i="1"/>
  <c r="H122" i="1"/>
  <c r="I122" i="1"/>
  <c r="J122" i="1"/>
  <c r="K122" i="1"/>
  <c r="L122" i="1"/>
  <c r="M122" i="1"/>
  <c r="N122" i="1"/>
  <c r="O122" i="1"/>
  <c r="P122" i="1"/>
  <c r="G123" i="1"/>
  <c r="H123" i="1"/>
  <c r="I123" i="1"/>
  <c r="J123" i="1"/>
  <c r="K123" i="1"/>
  <c r="L123" i="1"/>
  <c r="M123" i="1"/>
  <c r="N123" i="1"/>
  <c r="O123" i="1"/>
  <c r="P123" i="1"/>
  <c r="G124" i="1"/>
  <c r="H124" i="1"/>
  <c r="I124" i="1"/>
  <c r="J124" i="1"/>
  <c r="K124" i="1"/>
  <c r="L124" i="1"/>
  <c r="M124" i="1"/>
  <c r="N124" i="1"/>
  <c r="O124" i="1"/>
  <c r="P124" i="1"/>
  <c r="G125" i="1"/>
  <c r="H125" i="1"/>
  <c r="I125" i="1"/>
  <c r="J125" i="1"/>
  <c r="K125" i="1"/>
  <c r="L125" i="1"/>
  <c r="M125" i="1"/>
  <c r="N125" i="1"/>
  <c r="O125" i="1"/>
  <c r="P125" i="1"/>
  <c r="G126" i="1"/>
  <c r="H126" i="1"/>
  <c r="I126" i="1"/>
  <c r="J126" i="1"/>
  <c r="K126" i="1"/>
  <c r="L126" i="1"/>
  <c r="M126" i="1"/>
  <c r="N126" i="1"/>
  <c r="O126" i="1"/>
  <c r="P126" i="1"/>
  <c r="G127" i="1"/>
  <c r="H127" i="1"/>
  <c r="I127" i="1"/>
  <c r="J127" i="1"/>
  <c r="K127" i="1"/>
  <c r="L127" i="1"/>
  <c r="M127" i="1"/>
  <c r="N127" i="1"/>
  <c r="O127" i="1"/>
  <c r="P127" i="1"/>
  <c r="B128" i="1"/>
  <c r="C128" i="1"/>
  <c r="D128" i="1"/>
  <c r="E128" i="1"/>
  <c r="F128" i="1"/>
  <c r="B126" i="1"/>
  <c r="C126" i="1"/>
  <c r="D126" i="1"/>
  <c r="E126" i="1"/>
  <c r="F126" i="1"/>
  <c r="B127" i="1"/>
  <c r="C127" i="1"/>
  <c r="D127" i="1"/>
  <c r="E127" i="1"/>
  <c r="F127" i="1"/>
  <c r="B120" i="1"/>
  <c r="C120" i="1"/>
  <c r="D120" i="1"/>
  <c r="E120" i="1"/>
  <c r="F120" i="1"/>
  <c r="B121" i="1"/>
  <c r="C121" i="1"/>
  <c r="D121" i="1"/>
  <c r="E121" i="1"/>
  <c r="F121" i="1"/>
  <c r="B122" i="1"/>
  <c r="C122" i="1"/>
  <c r="D122" i="1"/>
  <c r="E122" i="1"/>
  <c r="F122" i="1"/>
  <c r="B123" i="1"/>
  <c r="C123" i="1"/>
  <c r="D123" i="1"/>
  <c r="E123" i="1"/>
  <c r="F123" i="1"/>
  <c r="B124" i="1"/>
  <c r="C124" i="1"/>
  <c r="D124" i="1"/>
  <c r="E124" i="1"/>
  <c r="F124" i="1"/>
  <c r="B125" i="1"/>
  <c r="C125" i="1"/>
  <c r="D125" i="1"/>
  <c r="E125" i="1"/>
  <c r="F125" i="1"/>
  <c r="B115" i="1"/>
  <c r="C115" i="1"/>
  <c r="D115" i="1"/>
  <c r="E115" i="1"/>
  <c r="F115" i="1"/>
  <c r="B116" i="1"/>
  <c r="C116" i="1"/>
  <c r="D116" i="1"/>
  <c r="E116" i="1"/>
  <c r="F116" i="1"/>
  <c r="B117" i="1"/>
  <c r="C117" i="1"/>
  <c r="D117" i="1"/>
  <c r="E117" i="1"/>
  <c r="F117" i="1"/>
  <c r="B118" i="1"/>
  <c r="C118" i="1"/>
  <c r="D118" i="1"/>
  <c r="E118" i="1"/>
  <c r="F118" i="1"/>
  <c r="B119" i="1"/>
  <c r="C119" i="1"/>
  <c r="D119" i="1"/>
  <c r="E119" i="1"/>
  <c r="F119" i="1"/>
  <c r="D14" i="1"/>
  <c r="E14" i="1"/>
  <c r="F14" i="1"/>
  <c r="D15" i="1"/>
  <c r="E15" i="1"/>
  <c r="F15" i="1"/>
  <c r="D16" i="1"/>
  <c r="E16" i="1"/>
  <c r="F16" i="1"/>
  <c r="D17" i="1"/>
  <c r="E17" i="1"/>
  <c r="F17" i="1"/>
  <c r="D18" i="1"/>
  <c r="E18" i="1"/>
  <c r="F18" i="1"/>
  <c r="D19" i="1"/>
  <c r="E19" i="1"/>
  <c r="F19" i="1"/>
  <c r="D20" i="1"/>
  <c r="E20" i="1"/>
  <c r="F20" i="1"/>
  <c r="D21" i="1"/>
  <c r="E21" i="1"/>
  <c r="F21" i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D27" i="1"/>
  <c r="D28" i="1"/>
  <c r="D29" i="1"/>
  <c r="D30" i="1"/>
  <c r="D31" i="1"/>
  <c r="D32" i="1"/>
  <c r="D33" i="1"/>
  <c r="D34" i="1"/>
  <c r="D35" i="1"/>
  <c r="D36" i="1"/>
  <c r="E36" i="1"/>
  <c r="F36" i="1"/>
  <c r="D37" i="1"/>
  <c r="E37" i="1"/>
  <c r="F37" i="1"/>
  <c r="D38" i="1"/>
  <c r="E38" i="1"/>
  <c r="F38" i="1"/>
  <c r="D39" i="1"/>
  <c r="E39" i="1"/>
  <c r="F39" i="1"/>
  <c r="D40" i="1"/>
  <c r="E40" i="1"/>
  <c r="F40" i="1"/>
  <c r="D41" i="1"/>
  <c r="E41" i="1"/>
  <c r="F41" i="1"/>
  <c r="D42" i="1"/>
  <c r="E42" i="1"/>
  <c r="F42" i="1"/>
  <c r="D43" i="1"/>
  <c r="E43" i="1"/>
  <c r="F43" i="1"/>
  <c r="D44" i="1"/>
  <c r="E44" i="1"/>
  <c r="F44" i="1"/>
  <c r="D45" i="1"/>
  <c r="E45" i="1"/>
  <c r="F45" i="1"/>
  <c r="D46" i="1"/>
  <c r="E46" i="1"/>
  <c r="F46" i="1"/>
  <c r="D47" i="1"/>
  <c r="E47" i="1"/>
  <c r="F47" i="1"/>
  <c r="D48" i="1"/>
  <c r="E48" i="1"/>
  <c r="F48" i="1"/>
  <c r="D49" i="1"/>
  <c r="E49" i="1"/>
  <c r="F49" i="1"/>
  <c r="D50" i="1"/>
  <c r="E50" i="1"/>
  <c r="F50" i="1"/>
  <c r="D51" i="1"/>
  <c r="E51" i="1"/>
  <c r="F51" i="1"/>
  <c r="D52" i="1"/>
  <c r="E52" i="1"/>
  <c r="F52" i="1"/>
  <c r="D53" i="1"/>
  <c r="E53" i="1"/>
  <c r="F53" i="1"/>
  <c r="D54" i="1"/>
  <c r="E54" i="1"/>
  <c r="F54" i="1"/>
  <c r="D55" i="1"/>
  <c r="E55" i="1"/>
  <c r="F55" i="1"/>
  <c r="D56" i="1"/>
  <c r="E56" i="1"/>
  <c r="F56" i="1"/>
  <c r="D57" i="1"/>
  <c r="E57" i="1"/>
  <c r="F57" i="1"/>
  <c r="D58" i="1"/>
  <c r="E58" i="1"/>
  <c r="F58" i="1"/>
  <c r="D59" i="1"/>
  <c r="E59" i="1"/>
  <c r="F59" i="1"/>
  <c r="D60" i="1"/>
  <c r="E60" i="1"/>
  <c r="F60" i="1"/>
  <c r="D61" i="1"/>
  <c r="E61" i="1"/>
  <c r="F61" i="1"/>
  <c r="D62" i="1"/>
  <c r="E62" i="1"/>
  <c r="F62" i="1"/>
  <c r="D63" i="1"/>
  <c r="E63" i="1"/>
  <c r="F63" i="1"/>
  <c r="D64" i="1"/>
  <c r="E64" i="1"/>
  <c r="F64" i="1"/>
  <c r="D65" i="1"/>
  <c r="E65" i="1"/>
  <c r="F65" i="1"/>
  <c r="D66" i="1"/>
  <c r="E66" i="1"/>
  <c r="F66" i="1"/>
  <c r="D67" i="1"/>
  <c r="E67" i="1"/>
  <c r="F67" i="1"/>
  <c r="D68" i="1"/>
  <c r="E68" i="1"/>
  <c r="F68" i="1"/>
  <c r="D69" i="1"/>
  <c r="E69" i="1"/>
  <c r="F69" i="1"/>
  <c r="D70" i="1"/>
  <c r="E70" i="1"/>
  <c r="F70" i="1"/>
  <c r="D71" i="1"/>
  <c r="E71" i="1"/>
  <c r="F71" i="1"/>
  <c r="D72" i="1"/>
  <c r="E72" i="1"/>
  <c r="F72" i="1"/>
  <c r="D73" i="1"/>
  <c r="E73" i="1"/>
  <c r="F73" i="1"/>
  <c r="D74" i="1"/>
  <c r="E74" i="1"/>
  <c r="F74" i="1"/>
  <c r="D75" i="1"/>
  <c r="E75" i="1"/>
  <c r="F75" i="1"/>
  <c r="D76" i="1"/>
  <c r="E76" i="1"/>
  <c r="F76" i="1"/>
  <c r="D77" i="1"/>
  <c r="E77" i="1"/>
  <c r="F77" i="1"/>
  <c r="D78" i="1"/>
  <c r="E78" i="1"/>
  <c r="F78" i="1"/>
  <c r="D79" i="1"/>
  <c r="E79" i="1"/>
  <c r="F79" i="1"/>
  <c r="D80" i="1"/>
  <c r="E80" i="1"/>
  <c r="F80" i="1"/>
  <c r="D81" i="1"/>
  <c r="E81" i="1"/>
  <c r="F81" i="1"/>
  <c r="D82" i="1"/>
  <c r="E82" i="1"/>
  <c r="F82" i="1"/>
  <c r="D83" i="1"/>
  <c r="E83" i="1"/>
  <c r="F83" i="1"/>
  <c r="D84" i="1"/>
  <c r="E84" i="1"/>
  <c r="F84" i="1"/>
  <c r="D85" i="1"/>
  <c r="E85" i="1"/>
  <c r="F85" i="1"/>
  <c r="D86" i="1"/>
  <c r="E86" i="1"/>
  <c r="F86" i="1"/>
  <c r="D87" i="1"/>
  <c r="E87" i="1"/>
  <c r="F87" i="1"/>
  <c r="D88" i="1"/>
  <c r="E88" i="1"/>
  <c r="F88" i="1"/>
  <c r="D89" i="1"/>
  <c r="E89" i="1"/>
  <c r="F89" i="1"/>
  <c r="D90" i="1"/>
  <c r="E90" i="1"/>
  <c r="F90" i="1"/>
  <c r="D92" i="1"/>
  <c r="F92" i="1"/>
  <c r="D93" i="1"/>
  <c r="E93" i="1"/>
  <c r="F93" i="1"/>
  <c r="D94" i="1"/>
  <c r="E94" i="1"/>
  <c r="F94" i="1"/>
  <c r="D95" i="1"/>
  <c r="E95" i="1"/>
  <c r="F95" i="1"/>
  <c r="D96" i="1"/>
  <c r="E96" i="1"/>
  <c r="F96" i="1"/>
  <c r="D97" i="1"/>
  <c r="E97" i="1"/>
  <c r="F97" i="1"/>
  <c r="D98" i="1"/>
  <c r="E98" i="1"/>
  <c r="F98" i="1"/>
  <c r="D99" i="1"/>
  <c r="E99" i="1"/>
  <c r="F99" i="1"/>
  <c r="D100" i="1"/>
  <c r="E100" i="1"/>
  <c r="F100" i="1"/>
  <c r="D101" i="1"/>
  <c r="E101" i="1"/>
  <c r="F101" i="1"/>
  <c r="D102" i="1"/>
  <c r="E102" i="1"/>
  <c r="F102" i="1"/>
  <c r="D103" i="1"/>
  <c r="E103" i="1"/>
  <c r="F103" i="1"/>
  <c r="D104" i="1"/>
  <c r="E104" i="1"/>
  <c r="F104" i="1"/>
  <c r="D105" i="1"/>
  <c r="E105" i="1"/>
  <c r="F105" i="1"/>
  <c r="D106" i="1"/>
  <c r="E106" i="1"/>
  <c r="F106" i="1"/>
  <c r="D107" i="1"/>
  <c r="E107" i="1"/>
  <c r="F107" i="1"/>
  <c r="D108" i="1"/>
  <c r="E108" i="1"/>
  <c r="F108" i="1"/>
  <c r="D109" i="1"/>
  <c r="E109" i="1"/>
  <c r="F109" i="1"/>
  <c r="D110" i="1"/>
  <c r="E110" i="1"/>
  <c r="F110" i="1"/>
  <c r="D111" i="1"/>
  <c r="E111" i="1"/>
  <c r="F111" i="1"/>
  <c r="D112" i="1"/>
  <c r="E112" i="1"/>
  <c r="F112" i="1"/>
  <c r="D113" i="1"/>
  <c r="E113" i="1"/>
  <c r="F113" i="1"/>
  <c r="D114" i="1"/>
  <c r="E114" i="1"/>
  <c r="F114" i="1"/>
  <c r="D13" i="1"/>
  <c r="E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B113" i="1"/>
  <c r="B114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G13" i="1"/>
  <c r="K9" i="1"/>
  <c r="K8" i="1"/>
  <c r="K7" i="1"/>
  <c r="B4" i="1"/>
  <c r="B129" i="1"/>
  <c r="C129" i="1"/>
  <c r="D129" i="1"/>
  <c r="E129" i="1"/>
  <c r="F129" i="1"/>
  <c r="H129" i="1"/>
  <c r="I129" i="1"/>
  <c r="J129" i="1"/>
  <c r="K129" i="1"/>
  <c r="L129" i="1"/>
  <c r="M129" i="1"/>
  <c r="N129" i="1"/>
  <c r="O129" i="1"/>
  <c r="P129" i="1"/>
  <c r="I142" i="4"/>
  <c r="J142" i="4"/>
  <c r="K142" i="4"/>
  <c r="L142" i="4"/>
  <c r="M142" i="4"/>
  <c r="N142" i="4"/>
  <c r="O142" i="4"/>
  <c r="P142" i="4"/>
  <c r="Q142" i="4"/>
  <c r="I13" i="1"/>
  <c r="J13" i="1"/>
  <c r="K13" i="1"/>
  <c r="L13" i="1"/>
  <c r="M13" i="1"/>
  <c r="N13" i="1"/>
  <c r="O13" i="1"/>
  <c r="P13" i="1"/>
  <c r="H13" i="1"/>
  <c r="B13" i="1"/>
  <c r="C13" i="1"/>
  <c r="F13" i="1"/>
  <c r="L144" i="4" l="1"/>
  <c r="O144" i="4" s="1"/>
  <c r="N132" i="1" s="1"/>
  <c r="L130" i="1"/>
  <c r="P130" i="1"/>
  <c r="H130" i="1"/>
  <c r="K130" i="1"/>
  <c r="N130" i="1"/>
  <c r="J130" i="1"/>
  <c r="O130" i="1"/>
  <c r="M130" i="1"/>
  <c r="I130" i="1"/>
  <c r="G142" i="4"/>
  <c r="L143" i="4" s="1"/>
  <c r="G27" i="1"/>
  <c r="E29" i="1"/>
  <c r="F26" i="1"/>
  <c r="E27" i="1"/>
  <c r="G35" i="1"/>
  <c r="F28" i="1"/>
  <c r="F30" i="1"/>
  <c r="E28" i="1"/>
  <c r="F29" i="1"/>
  <c r="G33" i="1"/>
  <c r="G29" i="1"/>
  <c r="E26" i="1"/>
  <c r="F27" i="1"/>
  <c r="G28" i="1"/>
  <c r="E30" i="1"/>
  <c r="G32" i="1"/>
  <c r="K132" i="1" l="1"/>
  <c r="G130" i="1"/>
  <c r="L145" i="4"/>
  <c r="K133" i="1" s="1"/>
  <c r="K131" i="1"/>
  <c r="O143" i="4"/>
  <c r="N131" i="1" s="1"/>
  <c r="O145" i="4" l="1"/>
  <c r="N133" i="1" s="1"/>
</calcChain>
</file>

<file path=xl/sharedStrings.xml><?xml version="1.0" encoding="utf-8"?>
<sst xmlns="http://schemas.openxmlformats.org/spreadsheetml/2006/main" count="199" uniqueCount="35">
  <si>
    <t xml:space="preserve">LEI ORÇAMENTÁRIA Nº </t>
  </si>
  <si>
    <r>
      <rPr>
        <b/>
        <sz val="8"/>
        <color rgb="FF231F20"/>
        <rFont val="Calibri"/>
        <family val="2"/>
        <scheme val="minor"/>
      </rPr>
      <t>AUTORIZAÇÃO</t>
    </r>
  </si>
  <si>
    <r>
      <rPr>
        <b/>
        <sz val="8"/>
        <color rgb="FF231F20"/>
        <rFont val="Calibri"/>
        <family val="2"/>
        <scheme val="minor"/>
      </rPr>
      <t>EXTRAORDINÁRIO SEM ORIGEM DE RECURSO</t>
    </r>
  </si>
  <si>
    <r>
      <rPr>
        <b/>
        <sz val="8"/>
        <color rgb="FF231F20"/>
        <rFont val="Calibri"/>
        <family val="2"/>
        <scheme val="minor"/>
      </rPr>
      <t>LEI</t>
    </r>
  </si>
  <si>
    <r>
      <rPr>
        <b/>
        <sz val="8"/>
        <color rgb="FF231F20"/>
        <rFont val="Calibri"/>
        <family val="2"/>
        <scheme val="minor"/>
      </rPr>
      <t>DECRETO</t>
    </r>
  </si>
  <si>
    <r>
      <rPr>
        <b/>
        <sz val="8"/>
        <color rgb="FF231F20"/>
        <rFont val="Calibri"/>
        <family val="2"/>
        <scheme val="minor"/>
      </rPr>
      <t>ANULAÇÃO</t>
    </r>
  </si>
  <si>
    <r>
      <rPr>
        <b/>
        <sz val="8"/>
        <color rgb="FF231F20"/>
        <rFont val="Calibri"/>
        <family val="2"/>
        <scheme val="minor"/>
      </rPr>
      <t>EXCESSO</t>
    </r>
  </si>
  <si>
    <r>
      <rPr>
        <b/>
        <sz val="8"/>
        <color rgb="FF231F20"/>
        <rFont val="Calibri"/>
        <family val="2"/>
        <scheme val="minor"/>
      </rPr>
      <t>SUPERÁVIT/ OP. DE CRÉDITO</t>
    </r>
  </si>
  <si>
    <r>
      <rPr>
        <b/>
        <sz val="8"/>
        <color rgb="FF231F20"/>
        <rFont val="Calibri"/>
        <family val="2"/>
        <scheme val="minor"/>
      </rPr>
      <t>SUPERÁVIT OU OP. DE CRÉDITO</t>
    </r>
  </si>
  <si>
    <r>
      <rPr>
        <b/>
        <sz val="8"/>
        <color rgb="FF231F20"/>
        <rFont val="Calibri"/>
        <family val="2"/>
        <scheme val="minor"/>
      </rPr>
      <t>Nº</t>
    </r>
  </si>
  <si>
    <r>
      <rPr>
        <b/>
        <sz val="8"/>
        <color rgb="FF231F20"/>
        <rFont val="Calibri"/>
        <family val="2"/>
        <scheme val="minor"/>
      </rPr>
      <t>DATA</t>
    </r>
  </si>
  <si>
    <r>
      <rPr>
        <b/>
        <sz val="8"/>
        <color rgb="FF231F20"/>
        <rFont val="Calibri"/>
        <family val="2"/>
        <scheme val="minor"/>
      </rPr>
      <t>Tipo</t>
    </r>
  </si>
  <si>
    <r>
      <rPr>
        <b/>
        <sz val="8"/>
        <color rgb="FF231F20"/>
        <rFont val="Calibri"/>
        <family val="2"/>
        <scheme val="minor"/>
      </rPr>
      <t>TOTAL</t>
    </r>
  </si>
  <si>
    <t>MAPA DEMONSTRATIVO DAS LEIS E DECRETOS REFERENTES AOS CRÉDITOS ADICIONAIS (CONSOLIDADO)</t>
  </si>
  <si>
    <t>Estado de Pernambuco - Tribunal de Contas</t>
  </si>
  <si>
    <t xml:space="preserve">DESPESA TOTAL FIXADA: </t>
  </si>
  <si>
    <t xml:space="preserve">PERCENTUAL AUTORIZADO NA LEI ORÇAMENTÁRIA (LOA): </t>
  </si>
  <si>
    <t>TOTAL SUPLEMENTADO SOBRE A LEI ORÇAMENTÁRIA (LOA):</t>
  </si>
  <si>
    <t xml:space="preserve">TOTAL CONSIDERADO SOBRE A LEI ORÇAMENTÁRIA: </t>
  </si>
  <si>
    <t>Resolução 269/2024 - Prestação de Contas do Prefeito 2024</t>
  </si>
  <si>
    <t>Lei orçam</t>
  </si>
  <si>
    <t>exceções</t>
  </si>
  <si>
    <t>S</t>
  </si>
  <si>
    <t>SUPLEMENTAÇÃO (S)</t>
  </si>
  <si>
    <t>ESPECIAL (E)</t>
  </si>
  <si>
    <t>EXTRAORDINÁRIO COM ORIGEM DE RECURSO (EO)</t>
  </si>
  <si>
    <t>ANEXO XIX</t>
  </si>
  <si>
    <t xml:space="preserve"> EXCEÇÕES SUPLEMENTADO SOBRE A LEI ORÇAMENTÁRIA :  </t>
  </si>
  <si>
    <t xml:space="preserve"> EXCEÇÕES SUPLEMENTADO SOBRE A LEI ORÇAMENTÁRIA : </t>
  </si>
  <si>
    <t>E</t>
  </si>
  <si>
    <t>1190/2024</t>
  </si>
  <si>
    <t>1190</t>
  </si>
  <si>
    <t>1194</t>
  </si>
  <si>
    <t>MUNICÍPIO DE BOM JARDIM</t>
  </si>
  <si>
    <t>Resolução 300/2025 - Prestação de Contas do Prefeito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</si>
</sst>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8"/>
      <name val="Calibri"/>
      <family val="2"/>
      <scheme val="minor"/>
    </font>
    <font>
      <b/>
      <sz val="8"/>
      <color rgb="FF231F20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name val="Times New Roman"/>
      <family val="1"/>
    </font>
    <font>
      <b/>
      <sz val="7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3F3F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/>
      <diagonal/>
    </border>
    <border>
      <left/>
      <right/>
      <top/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231F20"/>
      </left>
      <right style="thin">
        <color rgb="FF231F20"/>
      </right>
      <top/>
      <bottom style="thin">
        <color indexed="64"/>
      </bottom>
      <diagonal/>
    </border>
    <border>
      <left style="thin">
        <color rgb="FF231F2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31F20"/>
      </right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/>
      <right style="thin">
        <color rgb="FF231F20"/>
      </right>
      <top style="thin">
        <color rgb="FF231F20"/>
      </top>
      <bottom/>
      <diagonal/>
    </border>
    <border>
      <left/>
      <right style="thin">
        <color rgb="FF231F20"/>
      </right>
      <top/>
      <bottom/>
      <diagonal/>
    </border>
    <border>
      <left style="thin">
        <color rgb="FF231F20"/>
      </left>
      <right/>
      <top style="thin">
        <color rgb="FF231F20"/>
      </top>
      <bottom/>
      <diagonal/>
    </border>
    <border>
      <left style="thin">
        <color rgb="FF231F20"/>
      </left>
      <right/>
      <top style="thin">
        <color indexed="64"/>
      </top>
      <bottom/>
      <diagonal/>
    </border>
    <border>
      <left/>
      <right style="thin">
        <color rgb="FF231F20"/>
      </right>
      <top style="thin">
        <color indexed="64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0">
    <xf numFmtId="0" fontId="0" fillId="0" borderId="0" xfId="0" applyAlignment="1">
      <alignment horizontal="left" vertical="top"/>
    </xf>
    <xf numFmtId="0" fontId="3" fillId="2" borderId="4" xfId="0" applyFont="1" applyFill="1" applyBorder="1" applyAlignment="1">
      <alignment horizontal="center" vertical="center" wrapText="1"/>
    </xf>
    <xf numFmtId="43" fontId="9" fillId="2" borderId="7" xfId="1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44" fontId="7" fillId="0" borderId="15" xfId="2" applyFont="1" applyBorder="1" applyAlignment="1">
      <alignment vertical="center" wrapText="1"/>
    </xf>
    <xf numFmtId="44" fontId="7" fillId="0" borderId="16" xfId="2" applyFont="1" applyBorder="1" applyAlignment="1">
      <alignment vertical="center" wrapText="1"/>
    </xf>
    <xf numFmtId="9" fontId="8" fillId="0" borderId="12" xfId="3" applyFont="1" applyBorder="1" applyAlignment="1">
      <alignment vertical="center" wrapText="1"/>
    </xf>
    <xf numFmtId="9" fontId="8" fillId="0" borderId="13" xfId="3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7" fillId="0" borderId="15" xfId="2" applyFont="1" applyBorder="1" applyAlignment="1" applyProtection="1">
      <alignment vertical="center" wrapText="1"/>
      <protection hidden="1"/>
    </xf>
    <xf numFmtId="44" fontId="7" fillId="0" borderId="16" xfId="2" applyFont="1" applyBorder="1" applyAlignment="1" applyProtection="1">
      <alignment vertical="center" wrapText="1"/>
      <protection hidden="1"/>
    </xf>
    <xf numFmtId="9" fontId="8" fillId="0" borderId="12" xfId="3" applyFont="1" applyBorder="1" applyAlignment="1" applyProtection="1">
      <alignment vertical="center" wrapText="1"/>
      <protection hidden="1"/>
    </xf>
    <xf numFmtId="9" fontId="8" fillId="0" borderId="13" xfId="3" applyFont="1" applyBorder="1" applyAlignment="1" applyProtection="1">
      <alignment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43" fontId="9" fillId="0" borderId="7" xfId="1" applyFont="1" applyBorder="1" applyAlignment="1" applyProtection="1">
      <alignment horizontal="left" vertical="center" wrapText="1"/>
      <protection hidden="1"/>
    </xf>
    <xf numFmtId="9" fontId="7" fillId="0" borderId="15" xfId="3" applyFont="1" applyBorder="1" applyAlignment="1">
      <alignment vertical="center" wrapText="1"/>
    </xf>
    <xf numFmtId="9" fontId="7" fillId="0" borderId="16" xfId="3" applyFont="1" applyBorder="1" applyAlignment="1">
      <alignment vertical="center" wrapText="1"/>
    </xf>
    <xf numFmtId="9" fontId="7" fillId="0" borderId="12" xfId="3" applyFont="1" applyBorder="1" applyAlignment="1">
      <alignment vertical="center" wrapText="1"/>
    </xf>
    <xf numFmtId="9" fontId="7" fillId="0" borderId="13" xfId="3" applyFont="1" applyBorder="1" applyAlignment="1">
      <alignment vertical="center" wrapText="1"/>
    </xf>
    <xf numFmtId="9" fontId="6" fillId="0" borderId="10" xfId="3" applyFont="1" applyBorder="1" applyAlignment="1">
      <alignment vertical="center" wrapText="1"/>
    </xf>
    <xf numFmtId="9" fontId="6" fillId="0" borderId="17" xfId="3" applyFont="1" applyBorder="1" applyAlignment="1">
      <alignment vertical="center" wrapText="1"/>
    </xf>
    <xf numFmtId="10" fontId="7" fillId="0" borderId="15" xfId="3" applyNumberFormat="1" applyFont="1" applyBorder="1" applyAlignment="1">
      <alignment vertical="center" wrapText="1"/>
    </xf>
    <xf numFmtId="10" fontId="7" fillId="0" borderId="12" xfId="3" applyNumberFormat="1" applyFont="1" applyBorder="1" applyAlignment="1">
      <alignment vertical="center" wrapText="1"/>
    </xf>
    <xf numFmtId="9" fontId="7" fillId="0" borderId="15" xfId="3" applyFont="1" applyBorder="1" applyAlignment="1" applyProtection="1">
      <alignment vertical="center" wrapText="1"/>
      <protection hidden="1"/>
    </xf>
    <xf numFmtId="9" fontId="7" fillId="0" borderId="16" xfId="3" applyFont="1" applyBorder="1" applyAlignment="1" applyProtection="1">
      <alignment vertical="center" wrapText="1"/>
      <protection hidden="1"/>
    </xf>
    <xf numFmtId="9" fontId="7" fillId="0" borderId="12" xfId="3" applyFont="1" applyBorder="1" applyAlignment="1" applyProtection="1">
      <alignment vertical="center" wrapText="1"/>
      <protection hidden="1"/>
    </xf>
    <xf numFmtId="9" fontId="7" fillId="0" borderId="13" xfId="3" applyFont="1" applyBorder="1" applyAlignment="1" applyProtection="1">
      <alignment vertical="center" wrapText="1"/>
      <protection hidden="1"/>
    </xf>
    <xf numFmtId="9" fontId="6" fillId="0" borderId="10" xfId="3" applyFont="1" applyBorder="1" applyAlignment="1" applyProtection="1">
      <alignment vertical="center" wrapText="1"/>
      <protection hidden="1"/>
    </xf>
    <xf numFmtId="9" fontId="6" fillId="0" borderId="17" xfId="3" applyFont="1" applyBorder="1" applyAlignment="1" applyProtection="1">
      <alignment vertical="center" wrapText="1"/>
      <protection hidden="1"/>
    </xf>
    <xf numFmtId="10" fontId="7" fillId="0" borderId="7" xfId="3" applyNumberFormat="1" applyFont="1" applyBorder="1" applyAlignment="1" applyProtection="1">
      <alignment vertical="center" wrapText="1"/>
      <protection hidden="1"/>
    </xf>
    <xf numFmtId="49" fontId="11" fillId="3" borderId="21" xfId="5" applyNumberFormat="1" applyFont="1" applyFill="1" applyBorder="1" applyAlignment="1" applyProtection="1">
      <alignment horizontal="center" vertical="center" wrapText="1"/>
      <protection locked="0" hidden="1"/>
    </xf>
    <xf numFmtId="14" fontId="7" fillId="3" borderId="7" xfId="0" applyNumberFormat="1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14" fontId="7" fillId="3" borderId="7" xfId="0" applyNumberFormat="1" applyFont="1" applyFill="1" applyBorder="1" applyAlignment="1">
      <alignment horizontal="center" vertical="center" wrapText="1"/>
    </xf>
    <xf numFmtId="43" fontId="9" fillId="3" borderId="7" xfId="1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/>
      <protection hidden="1"/>
    </xf>
    <xf numFmtId="14" fontId="9" fillId="0" borderId="7" xfId="0" applyNumberFormat="1" applyFont="1" applyBorder="1" applyAlignment="1" applyProtection="1">
      <alignment horizontal="center" vertical="center" wrapText="1"/>
      <protection hidden="1"/>
    </xf>
    <xf numFmtId="14" fontId="0" fillId="0" borderId="0" xfId="0" applyNumberFormat="1" applyAlignment="1">
      <alignment horizontal="left" vertical="center"/>
    </xf>
    <xf numFmtId="0" fontId="12" fillId="3" borderId="7" xfId="0" applyFont="1" applyFill="1" applyBorder="1" applyAlignment="1">
      <alignment horizontal="center" vertical="center" wrapText="1"/>
    </xf>
    <xf numFmtId="14" fontId="12" fillId="3" borderId="7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  <protection hidden="1"/>
    </xf>
    <xf numFmtId="14" fontId="13" fillId="0" borderId="7" xfId="0" applyNumberFormat="1" applyFont="1" applyBorder="1" applyAlignment="1" applyProtection="1">
      <alignment horizontal="center" vertical="center" wrapText="1"/>
      <protection hidden="1"/>
    </xf>
    <xf numFmtId="43" fontId="13" fillId="0" borderId="7" xfId="1" applyFont="1" applyFill="1" applyBorder="1" applyAlignment="1" applyProtection="1">
      <alignment horizontal="left" vertical="center" wrapText="1"/>
      <protection hidden="1"/>
    </xf>
    <xf numFmtId="43" fontId="9" fillId="0" borderId="7" xfId="1" applyFont="1" applyFill="1" applyBorder="1" applyAlignment="1" applyProtection="1">
      <alignment horizontal="left" vertical="center" wrapText="1"/>
      <protection hidden="1"/>
    </xf>
    <xf numFmtId="0" fontId="5" fillId="0" borderId="7" xfId="0" applyFont="1" applyBorder="1" applyAlignment="1" applyProtection="1">
      <alignment horizontal="right" vertical="center" wrapText="1"/>
      <protection hidden="1"/>
    </xf>
    <xf numFmtId="0" fontId="6" fillId="0" borderId="7" xfId="0" applyFont="1" applyBorder="1" applyAlignment="1" applyProtection="1">
      <alignment horizontal="right" vertical="center" wrapText="1"/>
      <protection hidden="1"/>
    </xf>
    <xf numFmtId="0" fontId="6" fillId="0" borderId="11" xfId="0" applyFont="1" applyBorder="1" applyAlignment="1" applyProtection="1">
      <alignment horizontal="right" vertical="center" wrapText="1"/>
      <protection hidden="1"/>
    </xf>
    <xf numFmtId="44" fontId="7" fillId="0" borderId="11" xfId="2" applyFont="1" applyBorder="1" applyAlignment="1" applyProtection="1">
      <alignment vertical="center" wrapText="1"/>
      <protection hidden="1"/>
    </xf>
    <xf numFmtId="44" fontId="7" fillId="0" borderId="12" xfId="2" applyFont="1" applyBorder="1" applyAlignment="1" applyProtection="1">
      <alignment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right" vertical="center" wrapText="1"/>
      <protection hidden="1"/>
    </xf>
    <xf numFmtId="0" fontId="7" fillId="0" borderId="7" xfId="0" applyFont="1" applyBorder="1" applyAlignment="1" applyProtection="1">
      <alignment horizontal="right" vertical="center" wrapText="1"/>
      <protection hidden="1"/>
    </xf>
    <xf numFmtId="0" fontId="7" fillId="0" borderId="11" xfId="0" applyFont="1" applyBorder="1" applyAlignment="1" applyProtection="1">
      <alignment horizontal="right" vertical="center" wrapText="1"/>
      <protection hidden="1"/>
    </xf>
    <xf numFmtId="0" fontId="3" fillId="2" borderId="19" xfId="0" applyFont="1" applyFill="1" applyBorder="1" applyAlignment="1" applyProtection="1">
      <alignment horizontal="center" vertical="center" wrapText="1"/>
      <protection hidden="1"/>
    </xf>
    <xf numFmtId="0" fontId="3" fillId="2" borderId="12" xfId="0" applyFont="1" applyFill="1" applyBorder="1" applyAlignment="1" applyProtection="1">
      <alignment horizontal="center" vertical="center" wrapText="1"/>
      <protection hidden="1"/>
    </xf>
    <xf numFmtId="0" fontId="3" fillId="2" borderId="20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3" fillId="2" borderId="18" xfId="0" applyFont="1" applyFill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 wrapText="1"/>
      <protection hidden="1"/>
    </xf>
    <xf numFmtId="0" fontId="7" fillId="0" borderId="14" xfId="0" applyFont="1" applyBorder="1" applyAlignment="1" applyProtection="1">
      <alignment horizontal="right" vertical="center" wrapText="1"/>
      <protection hidden="1"/>
    </xf>
    <xf numFmtId="0" fontId="7" fillId="0" borderId="15" xfId="0" applyFont="1" applyBorder="1" applyAlignment="1" applyProtection="1">
      <alignment horizontal="right" vertical="center" wrapText="1"/>
      <protection hidden="1"/>
    </xf>
    <xf numFmtId="0" fontId="8" fillId="0" borderId="11" xfId="0" applyFont="1" applyBorder="1" applyAlignment="1" applyProtection="1">
      <alignment horizontal="right" vertical="center" wrapText="1"/>
      <protection hidden="1"/>
    </xf>
    <xf numFmtId="0" fontId="8" fillId="0" borderId="12" xfId="0" applyFont="1" applyBorder="1" applyAlignment="1" applyProtection="1">
      <alignment horizontal="right" vertical="center" wrapText="1"/>
      <protection hidden="1"/>
    </xf>
    <xf numFmtId="9" fontId="8" fillId="0" borderId="12" xfId="3" applyFont="1" applyFill="1" applyBorder="1" applyAlignment="1" applyProtection="1">
      <alignment horizontal="center" vertical="center" wrapText="1"/>
      <protection hidden="1"/>
    </xf>
    <xf numFmtId="44" fontId="7" fillId="0" borderId="12" xfId="2" applyFont="1" applyFill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3" borderId="12" xfId="2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4" fontId="7" fillId="3" borderId="12" xfId="2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9" fontId="8" fillId="3" borderId="12" xfId="3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44" fontId="7" fillId="0" borderId="7" xfId="2" applyFont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0">
    <cellStyle name="Moeda" xfId="2" builtinId="4"/>
    <cellStyle name="Moeda 2" xfId="9" xr:uid="{2699CF07-47AC-4C14-BECB-AC9B719EC647}"/>
    <cellStyle name="Normal" xfId="0" builtinId="0"/>
    <cellStyle name="Normal 2" xfId="4" xr:uid="{1F73C865-74F6-4F80-84E2-C2A93B90CC02}"/>
    <cellStyle name="Normal 2 2" xfId="5" xr:uid="{754435B5-92CE-4C89-8B19-BA4DE0E77089}"/>
    <cellStyle name="Porcentagem" xfId="3" builtinId="5"/>
    <cellStyle name="Porcentagem 2" xfId="8" xr:uid="{08BD09B0-BAD0-490B-9C50-220E41C8C046}"/>
    <cellStyle name="Separador de milhares 2" xfId="7" xr:uid="{8D50A0E1-1746-4322-834F-05375EE72A1E}"/>
    <cellStyle name="Vírgula" xfId="1" builtinId="3"/>
    <cellStyle name="Vírgula 2" xfId="6" xr:uid="{204A8257-A241-4E30-928F-979F3512D9D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47625</xdr:rowOff>
    </xdr:from>
    <xdr:to>
      <xdr:col>4</xdr:col>
      <xdr:colOff>295275</xdr:colOff>
      <xdr:row>4</xdr:row>
      <xdr:rowOff>123825</xdr:rowOff>
    </xdr:to>
    <xdr:pic>
      <xdr:nvPicPr>
        <xdr:cNvPr id="2" name="Imagem 7">
          <a:extLst>
            <a:ext uri="{FF2B5EF4-FFF2-40B4-BE49-F238E27FC236}">
              <a16:creationId xmlns:a16="http://schemas.microsoft.com/office/drawing/2014/main" id="{7472FC61-9146-44EF-B239-B217B9340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7625"/>
          <a:ext cx="1447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86E59-9CA3-40FD-8A8B-F5F152FDD00E}">
  <dimension ref="B1:R145"/>
  <sheetViews>
    <sheetView showGridLines="0" view="pageBreakPreview" zoomScaleNormal="100" zoomScaleSheetLayoutView="100"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H37" sqref="G37:H37"/>
    </sheetView>
  </sheetViews>
  <sheetFormatPr defaultRowHeight="12.75" x14ac:dyDescent="0.2"/>
  <cols>
    <col min="1" max="1" width="3.33203125" style="7" customWidth="1"/>
    <col min="2" max="2" width="8.83203125" style="7" bestFit="1" customWidth="1"/>
    <col min="3" max="4" width="10.83203125" style="7" bestFit="1" customWidth="1"/>
    <col min="5" max="5" width="4.5" style="7" customWidth="1"/>
    <col min="6" max="6" width="10.83203125" style="7" bestFit="1" customWidth="1"/>
    <col min="7" max="8" width="13.5" style="7" bestFit="1" customWidth="1"/>
    <col min="9" max="10" width="14.33203125" style="7" customWidth="1"/>
    <col min="11" max="11" width="12.33203125" style="7" bestFit="1" customWidth="1"/>
    <col min="12" max="12" width="8.6640625" style="7" bestFit="1" customWidth="1"/>
    <col min="13" max="13" width="14.33203125" style="7" customWidth="1"/>
    <col min="14" max="14" width="11.5" style="7" customWidth="1"/>
    <col min="15" max="15" width="11" style="7" customWidth="1"/>
    <col min="16" max="16" width="12.5" style="7" customWidth="1"/>
    <col min="17" max="17" width="16.33203125" style="7" customWidth="1"/>
    <col min="18" max="18" width="6.83203125" style="7" customWidth="1"/>
    <col min="19" max="16384" width="9.33203125" style="7"/>
  </cols>
  <sheetData>
    <row r="1" spans="2:18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2:18" x14ac:dyDescent="0.2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6"/>
    </row>
    <row r="3" spans="2:18" x14ac:dyDescent="0.2">
      <c r="B3" s="87" t="s">
        <v>19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6"/>
    </row>
    <row r="4" spans="2:18" x14ac:dyDescent="0.2">
      <c r="B4" s="88" t="s">
        <v>33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90"/>
      <c r="R4" s="6"/>
    </row>
    <row r="5" spans="2:18" x14ac:dyDescent="0.2">
      <c r="B5" s="91" t="s">
        <v>26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6"/>
    </row>
    <row r="6" spans="2:18" x14ac:dyDescent="0.2">
      <c r="B6" s="87" t="s">
        <v>13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6"/>
    </row>
    <row r="7" spans="2:18" ht="15" customHeight="1" x14ac:dyDescent="0.2">
      <c r="B7" s="84" t="s">
        <v>0</v>
      </c>
      <c r="C7" s="85"/>
      <c r="D7" s="85"/>
      <c r="E7" s="85"/>
      <c r="F7" s="85"/>
      <c r="G7" s="85"/>
      <c r="H7" s="85"/>
      <c r="I7" s="85"/>
      <c r="J7" s="85"/>
      <c r="K7" s="85"/>
      <c r="L7" s="86" t="s">
        <v>30</v>
      </c>
      <c r="M7" s="86"/>
      <c r="N7" s="8"/>
      <c r="O7" s="8"/>
      <c r="P7" s="8"/>
      <c r="Q7" s="9"/>
      <c r="R7" s="6"/>
    </row>
    <row r="8" spans="2:18" x14ac:dyDescent="0.2">
      <c r="B8" s="84" t="s">
        <v>15</v>
      </c>
      <c r="C8" s="85"/>
      <c r="D8" s="85"/>
      <c r="E8" s="85"/>
      <c r="F8" s="85"/>
      <c r="G8" s="85"/>
      <c r="H8" s="85"/>
      <c r="I8" s="85"/>
      <c r="J8" s="85"/>
      <c r="K8" s="85"/>
      <c r="L8" s="92">
        <v>220200000</v>
      </c>
      <c r="M8" s="92"/>
      <c r="N8" s="8"/>
      <c r="O8" s="8"/>
      <c r="P8" s="8"/>
      <c r="Q8" s="9"/>
      <c r="R8" s="6"/>
    </row>
    <row r="9" spans="2:18" ht="15" customHeight="1" x14ac:dyDescent="0.2">
      <c r="B9" s="93" t="s">
        <v>16</v>
      </c>
      <c r="C9" s="94"/>
      <c r="D9" s="94"/>
      <c r="E9" s="94"/>
      <c r="F9" s="94"/>
      <c r="G9" s="94"/>
      <c r="H9" s="94"/>
      <c r="I9" s="94"/>
      <c r="J9" s="94"/>
      <c r="K9" s="94"/>
      <c r="L9" s="95">
        <v>0.4</v>
      </c>
      <c r="M9" s="95"/>
      <c r="N9" s="10"/>
      <c r="O9" s="10"/>
      <c r="P9" s="10"/>
      <c r="Q9" s="11"/>
      <c r="R9" s="6"/>
    </row>
    <row r="10" spans="2:18" ht="27" customHeight="1" x14ac:dyDescent="0.2">
      <c r="B10" s="96" t="s">
        <v>1</v>
      </c>
      <c r="C10" s="97"/>
      <c r="D10" s="97"/>
      <c r="E10" s="97"/>
      <c r="F10" s="98"/>
      <c r="G10" s="100" t="s">
        <v>23</v>
      </c>
      <c r="H10" s="101"/>
      <c r="I10" s="101"/>
      <c r="J10" s="102"/>
      <c r="K10" s="99" t="s">
        <v>24</v>
      </c>
      <c r="L10" s="97"/>
      <c r="M10" s="98"/>
      <c r="N10" s="99" t="s">
        <v>25</v>
      </c>
      <c r="O10" s="97"/>
      <c r="P10" s="98"/>
      <c r="Q10" s="103" t="s">
        <v>2</v>
      </c>
    </row>
    <row r="11" spans="2:18" ht="21.95" customHeight="1" x14ac:dyDescent="0.2">
      <c r="B11" s="104" t="s">
        <v>3</v>
      </c>
      <c r="C11" s="105"/>
      <c r="D11" s="106" t="s">
        <v>4</v>
      </c>
      <c r="E11" s="107"/>
      <c r="F11" s="107"/>
      <c r="G11" s="119" t="s">
        <v>5</v>
      </c>
      <c r="H11" s="119"/>
      <c r="I11" s="108" t="s">
        <v>6</v>
      </c>
      <c r="J11" s="110" t="s">
        <v>7</v>
      </c>
      <c r="K11" s="110" t="s">
        <v>5</v>
      </c>
      <c r="L11" s="110" t="s">
        <v>6</v>
      </c>
      <c r="M11" s="110" t="s">
        <v>8</v>
      </c>
      <c r="N11" s="110" t="s">
        <v>5</v>
      </c>
      <c r="O11" s="110" t="s">
        <v>6</v>
      </c>
      <c r="P11" s="110" t="s">
        <v>7</v>
      </c>
      <c r="Q11" s="103"/>
    </row>
    <row r="12" spans="2:18" s="12" customFormat="1" ht="23.1" customHeight="1" x14ac:dyDescent="0.2">
      <c r="B12" s="5" t="s">
        <v>9</v>
      </c>
      <c r="C12" s="3" t="s">
        <v>10</v>
      </c>
      <c r="D12" s="1" t="s">
        <v>11</v>
      </c>
      <c r="E12" s="1" t="s">
        <v>9</v>
      </c>
      <c r="F12" s="4" t="s">
        <v>10</v>
      </c>
      <c r="G12" s="5" t="s">
        <v>20</v>
      </c>
      <c r="H12" s="5" t="s">
        <v>21</v>
      </c>
      <c r="I12" s="109"/>
      <c r="J12" s="103"/>
      <c r="K12" s="103"/>
      <c r="L12" s="103"/>
      <c r="M12" s="103"/>
      <c r="N12" s="103"/>
      <c r="O12" s="103"/>
      <c r="P12" s="111"/>
      <c r="Q12" s="103"/>
    </row>
    <row r="13" spans="2:18" ht="17.100000000000001" customHeight="1" x14ac:dyDescent="0.2">
      <c r="B13" s="36" t="s">
        <v>31</v>
      </c>
      <c r="C13" s="37">
        <v>45618</v>
      </c>
      <c r="D13" s="38" t="s">
        <v>22</v>
      </c>
      <c r="E13" s="38">
        <v>1</v>
      </c>
      <c r="F13" s="39">
        <v>45659</v>
      </c>
      <c r="G13" s="40">
        <f>12593833.45-H13</f>
        <v>10684752.93</v>
      </c>
      <c r="H13" s="40">
        <v>1909080.52</v>
      </c>
      <c r="I13" s="40"/>
      <c r="J13" s="40"/>
      <c r="K13" s="40"/>
      <c r="L13" s="40"/>
      <c r="M13" s="40"/>
      <c r="N13" s="40">
        <v>0</v>
      </c>
      <c r="O13" s="40">
        <v>0</v>
      </c>
      <c r="P13" s="40">
        <v>0</v>
      </c>
      <c r="Q13" s="40">
        <v>0</v>
      </c>
    </row>
    <row r="14" spans="2:18" ht="17.100000000000001" customHeight="1" x14ac:dyDescent="0.2">
      <c r="B14" s="36" t="s">
        <v>31</v>
      </c>
      <c r="C14" s="37">
        <v>45618</v>
      </c>
      <c r="D14" s="38" t="s">
        <v>29</v>
      </c>
      <c r="E14" s="38">
        <v>2</v>
      </c>
      <c r="F14" s="39">
        <v>45659</v>
      </c>
      <c r="G14" s="40"/>
      <c r="H14" s="40"/>
      <c r="I14" s="40"/>
      <c r="J14" s="40"/>
      <c r="K14" s="40">
        <v>934000</v>
      </c>
      <c r="L14" s="40"/>
      <c r="M14" s="40"/>
      <c r="N14" s="40">
        <v>0</v>
      </c>
      <c r="O14" s="40">
        <v>0</v>
      </c>
      <c r="P14" s="40">
        <v>0</v>
      </c>
      <c r="Q14" s="40">
        <v>0</v>
      </c>
    </row>
    <row r="15" spans="2:18" ht="18" customHeight="1" x14ac:dyDescent="0.2">
      <c r="B15" s="36" t="s">
        <v>32</v>
      </c>
      <c r="C15" s="37">
        <v>45618</v>
      </c>
      <c r="D15" s="38" t="s">
        <v>22</v>
      </c>
      <c r="E15" s="38">
        <v>3</v>
      </c>
      <c r="F15" s="39">
        <v>45659</v>
      </c>
      <c r="G15" s="40">
        <v>13401370</v>
      </c>
      <c r="H15" s="40"/>
      <c r="I15" s="40"/>
      <c r="J15" s="40"/>
      <c r="K15" s="40"/>
      <c r="L15" s="40"/>
      <c r="M15" s="40"/>
      <c r="N15" s="40">
        <v>0</v>
      </c>
      <c r="O15" s="40">
        <v>0</v>
      </c>
      <c r="P15" s="40">
        <v>0</v>
      </c>
      <c r="Q15" s="40">
        <v>0</v>
      </c>
    </row>
    <row r="16" spans="2:18" ht="17.100000000000001" customHeight="1" x14ac:dyDescent="0.2">
      <c r="B16" s="36" t="s">
        <v>31</v>
      </c>
      <c r="C16" s="37">
        <v>45618</v>
      </c>
      <c r="D16" s="38" t="s">
        <v>22</v>
      </c>
      <c r="E16" s="38">
        <v>9</v>
      </c>
      <c r="F16" s="39">
        <v>45691</v>
      </c>
      <c r="G16" s="40">
        <f>2263224.53-H16</f>
        <v>1501622.3899999997</v>
      </c>
      <c r="H16" s="40">
        <v>761602.14</v>
      </c>
      <c r="I16" s="40"/>
      <c r="J16" s="40"/>
      <c r="K16" s="40"/>
      <c r="L16" s="40"/>
      <c r="M16" s="40"/>
      <c r="N16" s="40">
        <v>0</v>
      </c>
      <c r="O16" s="40">
        <v>0</v>
      </c>
      <c r="P16" s="40">
        <v>0</v>
      </c>
      <c r="Q16" s="40">
        <v>0</v>
      </c>
    </row>
    <row r="17" spans="2:17" ht="17.100000000000001" customHeight="1" x14ac:dyDescent="0.2">
      <c r="B17" s="36" t="s">
        <v>31</v>
      </c>
      <c r="C17" s="37">
        <v>45618</v>
      </c>
      <c r="D17" s="38" t="s">
        <v>22</v>
      </c>
      <c r="E17" s="38">
        <v>15</v>
      </c>
      <c r="F17" s="39">
        <v>45726</v>
      </c>
      <c r="G17" s="40"/>
      <c r="H17" s="40">
        <v>28500</v>
      </c>
      <c r="I17" s="40"/>
      <c r="J17" s="40"/>
      <c r="K17" s="40"/>
      <c r="L17" s="40"/>
      <c r="M17" s="40"/>
      <c r="N17" s="40"/>
      <c r="O17" s="40"/>
      <c r="P17" s="40"/>
      <c r="Q17" s="40"/>
    </row>
    <row r="18" spans="2:17" ht="17.100000000000001" customHeight="1" x14ac:dyDescent="0.2">
      <c r="B18" s="36" t="s">
        <v>31</v>
      </c>
      <c r="C18" s="37">
        <v>45618</v>
      </c>
      <c r="D18" s="38" t="s">
        <v>22</v>
      </c>
      <c r="E18" s="38">
        <v>16</v>
      </c>
      <c r="F18" s="39">
        <v>45726</v>
      </c>
      <c r="G18" s="40">
        <f>1956287.52-H18</f>
        <v>1034078.42</v>
      </c>
      <c r="H18" s="40">
        <v>922209.1</v>
      </c>
      <c r="I18" s="40"/>
      <c r="J18" s="40"/>
      <c r="K18" s="40"/>
      <c r="L18" s="40"/>
      <c r="M18" s="40"/>
      <c r="N18" s="40"/>
      <c r="O18" s="40"/>
      <c r="P18" s="40"/>
      <c r="Q18" s="40"/>
    </row>
    <row r="19" spans="2:17" ht="17.100000000000001" customHeight="1" x14ac:dyDescent="0.2">
      <c r="B19" s="36" t="s">
        <v>31</v>
      </c>
      <c r="C19" s="37">
        <v>45618</v>
      </c>
      <c r="D19" s="38" t="s">
        <v>22</v>
      </c>
      <c r="E19" s="38">
        <v>22</v>
      </c>
      <c r="F19" s="39">
        <v>45744</v>
      </c>
      <c r="G19" s="40">
        <v>120000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</row>
    <row r="20" spans="2:17" ht="17.100000000000001" customHeight="1" x14ac:dyDescent="0.2">
      <c r="B20" s="36" t="s">
        <v>31</v>
      </c>
      <c r="C20" s="37">
        <v>45618</v>
      </c>
      <c r="D20" s="38" t="s">
        <v>22</v>
      </c>
      <c r="E20" s="38">
        <v>23</v>
      </c>
      <c r="F20" s="39">
        <v>45748</v>
      </c>
      <c r="G20" s="40">
        <f>3657494.53-H20</f>
        <v>2267890.1999999997</v>
      </c>
      <c r="H20" s="40">
        <v>1389604.33</v>
      </c>
      <c r="I20" s="40"/>
      <c r="J20" s="40"/>
      <c r="K20" s="40"/>
      <c r="L20" s="40"/>
      <c r="M20" s="40"/>
      <c r="N20" s="40"/>
      <c r="O20" s="40"/>
      <c r="P20" s="40"/>
      <c r="Q20" s="40"/>
    </row>
    <row r="21" spans="2:17" ht="17.100000000000001" customHeight="1" x14ac:dyDescent="0.2">
      <c r="B21" s="36" t="s">
        <v>31</v>
      </c>
      <c r="C21" s="37">
        <v>45618</v>
      </c>
      <c r="D21" s="38" t="s">
        <v>22</v>
      </c>
      <c r="E21" s="38">
        <v>24</v>
      </c>
      <c r="F21" s="39">
        <v>45748</v>
      </c>
      <c r="G21" s="40">
        <f>904169.18-H21</f>
        <v>190000</v>
      </c>
      <c r="H21" s="40">
        <v>714169.18</v>
      </c>
      <c r="I21" s="40"/>
      <c r="J21" s="40"/>
      <c r="K21" s="40"/>
      <c r="L21" s="40"/>
      <c r="M21" s="40"/>
      <c r="N21" s="40"/>
      <c r="O21" s="40"/>
      <c r="P21" s="40"/>
      <c r="Q21" s="40"/>
    </row>
    <row r="22" spans="2:17" ht="17.100000000000001" customHeight="1" x14ac:dyDescent="0.2">
      <c r="B22" s="36" t="s">
        <v>31</v>
      </c>
      <c r="C22" s="37">
        <v>45618</v>
      </c>
      <c r="D22" s="38" t="s">
        <v>22</v>
      </c>
      <c r="E22" s="38">
        <v>29</v>
      </c>
      <c r="F22" s="39">
        <v>45779</v>
      </c>
      <c r="G22" s="40"/>
      <c r="H22" s="40">
        <v>2029207.9</v>
      </c>
      <c r="I22" s="40"/>
      <c r="J22" s="40"/>
      <c r="K22" s="40"/>
      <c r="L22" s="40"/>
      <c r="M22" s="40"/>
      <c r="N22" s="40"/>
      <c r="O22" s="40"/>
      <c r="P22" s="40"/>
      <c r="Q22" s="40"/>
    </row>
    <row r="23" spans="2:17" ht="17.100000000000001" customHeight="1" x14ac:dyDescent="0.2">
      <c r="B23" s="36" t="s">
        <v>31</v>
      </c>
      <c r="C23" s="37">
        <v>45618</v>
      </c>
      <c r="D23" s="38" t="s">
        <v>22</v>
      </c>
      <c r="E23" s="38">
        <v>30</v>
      </c>
      <c r="F23" s="39">
        <v>45779</v>
      </c>
      <c r="G23" s="40">
        <f>4181318.97-H23</f>
        <v>2174964.0300000003</v>
      </c>
      <c r="H23" s="40">
        <v>2006354.94</v>
      </c>
      <c r="I23" s="40"/>
      <c r="J23" s="40"/>
      <c r="K23" s="40"/>
      <c r="L23" s="40"/>
      <c r="M23" s="40"/>
      <c r="N23" s="40"/>
      <c r="O23" s="40"/>
      <c r="P23" s="40"/>
      <c r="Q23" s="40"/>
    </row>
    <row r="24" spans="2:17" ht="17.100000000000001" customHeight="1" x14ac:dyDescent="0.2">
      <c r="B24" s="36" t="s">
        <v>31</v>
      </c>
      <c r="C24" s="37">
        <v>45618</v>
      </c>
      <c r="D24" s="38" t="s">
        <v>22</v>
      </c>
      <c r="E24" s="38">
        <v>32</v>
      </c>
      <c r="F24" s="39">
        <v>45810</v>
      </c>
      <c r="G24" s="40">
        <f>2317700.31-H24</f>
        <v>0</v>
      </c>
      <c r="H24" s="40">
        <v>2317700.31</v>
      </c>
      <c r="I24" s="40"/>
      <c r="J24" s="40"/>
      <c r="K24" s="40"/>
      <c r="L24" s="40"/>
      <c r="M24" s="40"/>
      <c r="N24" s="40"/>
      <c r="O24" s="40"/>
      <c r="P24" s="40"/>
      <c r="Q24" s="40"/>
    </row>
    <row r="25" spans="2:17" ht="17.100000000000001" customHeight="1" x14ac:dyDescent="0.2">
      <c r="B25" s="36" t="s">
        <v>31</v>
      </c>
      <c r="C25" s="37">
        <v>45618</v>
      </c>
      <c r="D25" s="38" t="s">
        <v>22</v>
      </c>
      <c r="E25" s="38">
        <v>33</v>
      </c>
      <c r="F25" s="39">
        <v>45810</v>
      </c>
      <c r="G25" s="40">
        <f>5816711.79-H25</f>
        <v>3686986.23</v>
      </c>
      <c r="H25" s="40">
        <v>2129725.56</v>
      </c>
      <c r="I25" s="40"/>
      <c r="J25" s="40"/>
      <c r="K25" s="40"/>
      <c r="L25" s="40"/>
      <c r="M25" s="40"/>
      <c r="N25" s="40"/>
      <c r="O25" s="40"/>
      <c r="P25" s="40"/>
      <c r="Q25" s="40"/>
    </row>
    <row r="26" spans="2:17" ht="17.100000000000001" customHeight="1" x14ac:dyDescent="0.2">
      <c r="B26" s="36" t="s">
        <v>31</v>
      </c>
      <c r="C26" s="37">
        <v>45618</v>
      </c>
      <c r="D26" s="38" t="s">
        <v>22</v>
      </c>
      <c r="E26" s="38">
        <v>39</v>
      </c>
      <c r="F26" s="39">
        <v>45839</v>
      </c>
      <c r="G26" s="40"/>
      <c r="H26" s="40">
        <v>2221568.2999999998</v>
      </c>
      <c r="I26" s="40"/>
      <c r="J26" s="40"/>
      <c r="K26" s="40"/>
      <c r="L26" s="40"/>
      <c r="M26" s="40"/>
      <c r="N26" s="40"/>
      <c r="O26" s="40"/>
      <c r="P26" s="40"/>
      <c r="Q26" s="40"/>
    </row>
    <row r="27" spans="2:17" ht="17.100000000000001" customHeight="1" x14ac:dyDescent="0.2">
      <c r="B27" s="36" t="s">
        <v>31</v>
      </c>
      <c r="C27" s="37">
        <v>45618</v>
      </c>
      <c r="D27" s="38" t="s">
        <v>22</v>
      </c>
      <c r="E27" s="38">
        <v>40</v>
      </c>
      <c r="F27" s="39">
        <v>45839</v>
      </c>
      <c r="G27" s="40">
        <f>11169551.05-H27</f>
        <v>10142000</v>
      </c>
      <c r="H27" s="40">
        <v>1027551.05</v>
      </c>
      <c r="I27" s="40"/>
      <c r="J27" s="40"/>
      <c r="K27" s="40"/>
      <c r="L27" s="40"/>
      <c r="M27" s="40"/>
      <c r="N27" s="40"/>
      <c r="O27" s="40"/>
      <c r="P27" s="40"/>
      <c r="Q27" s="40"/>
    </row>
    <row r="28" spans="2:17" ht="17.100000000000001" customHeight="1" x14ac:dyDescent="0.2">
      <c r="B28" s="36" t="s">
        <v>31</v>
      </c>
      <c r="C28" s="37">
        <v>45618</v>
      </c>
      <c r="D28" s="38" t="s">
        <v>22</v>
      </c>
      <c r="E28" s="38">
        <v>47</v>
      </c>
      <c r="F28" s="39">
        <v>45870</v>
      </c>
      <c r="G28" s="40"/>
      <c r="H28" s="40">
        <f>3620227.66</f>
        <v>3620227.66</v>
      </c>
      <c r="I28" s="40"/>
      <c r="J28" s="40"/>
      <c r="K28" s="40"/>
      <c r="L28" s="40"/>
      <c r="M28" s="40"/>
      <c r="N28" s="40"/>
      <c r="O28" s="40"/>
      <c r="P28" s="40"/>
      <c r="Q28" s="40"/>
    </row>
    <row r="29" spans="2:17" ht="17.100000000000001" customHeight="1" x14ac:dyDescent="0.2">
      <c r="B29" s="36" t="s">
        <v>31</v>
      </c>
      <c r="C29" s="37">
        <v>45618</v>
      </c>
      <c r="D29" s="38" t="s">
        <v>22</v>
      </c>
      <c r="E29" s="38">
        <v>48</v>
      </c>
      <c r="F29" s="39">
        <v>45870</v>
      </c>
      <c r="G29" s="40">
        <f>4935269.04-H29</f>
        <v>1741912.1600000001</v>
      </c>
      <c r="H29" s="40">
        <v>3193356.88</v>
      </c>
      <c r="I29" s="40"/>
      <c r="J29" s="40"/>
      <c r="K29" s="40"/>
      <c r="L29" s="40"/>
      <c r="M29" s="40"/>
      <c r="N29" s="40"/>
      <c r="O29" s="40"/>
      <c r="P29" s="40"/>
      <c r="Q29" s="40"/>
    </row>
    <row r="30" spans="2:17" ht="17.100000000000001" customHeight="1" x14ac:dyDescent="0.2">
      <c r="B30" s="36" t="s">
        <v>31</v>
      </c>
      <c r="C30" s="37">
        <v>45618</v>
      </c>
      <c r="D30" s="38" t="s">
        <v>22</v>
      </c>
      <c r="E30" s="38">
        <v>50</v>
      </c>
      <c r="F30" s="39">
        <v>45901</v>
      </c>
      <c r="G30" s="40">
        <f>7611406.23---H30</f>
        <v>2700000</v>
      </c>
      <c r="H30" s="40">
        <v>4911406.2300000004</v>
      </c>
      <c r="I30" s="40"/>
      <c r="J30" s="40"/>
      <c r="K30" s="40"/>
      <c r="L30" s="40"/>
      <c r="M30" s="40"/>
      <c r="N30" s="40"/>
      <c r="O30" s="40"/>
      <c r="P30" s="40"/>
      <c r="Q30" s="40"/>
    </row>
    <row r="31" spans="2:17" ht="17.100000000000001" customHeight="1" x14ac:dyDescent="0.2">
      <c r="B31" s="36" t="s">
        <v>31</v>
      </c>
      <c r="C31" s="37">
        <v>45618</v>
      </c>
      <c r="D31" s="38" t="s">
        <v>22</v>
      </c>
      <c r="E31" s="38">
        <v>51</v>
      </c>
      <c r="F31" s="39">
        <v>45901</v>
      </c>
      <c r="G31" s="40"/>
      <c r="H31" s="40">
        <v>3516079.11</v>
      </c>
      <c r="I31" s="40"/>
      <c r="J31" s="40"/>
      <c r="K31" s="40"/>
      <c r="L31" s="40"/>
      <c r="M31" s="40"/>
      <c r="N31" s="40"/>
      <c r="O31" s="40"/>
      <c r="P31" s="40"/>
      <c r="Q31" s="40"/>
    </row>
    <row r="32" spans="2:17" ht="17.100000000000001" customHeight="1" x14ac:dyDescent="0.2">
      <c r="B32" s="36" t="s">
        <v>31</v>
      </c>
      <c r="C32" s="37">
        <v>45618</v>
      </c>
      <c r="D32" s="38" t="s">
        <v>22</v>
      </c>
      <c r="E32" s="38">
        <v>65</v>
      </c>
      <c r="F32" s="39">
        <v>45932</v>
      </c>
      <c r="G32" s="40"/>
      <c r="H32" s="40">
        <v>3979680.64</v>
      </c>
      <c r="I32" s="40"/>
      <c r="J32" s="40"/>
      <c r="K32" s="40"/>
      <c r="L32" s="40"/>
      <c r="M32" s="40"/>
      <c r="N32" s="40"/>
      <c r="O32" s="40"/>
      <c r="P32" s="40"/>
      <c r="Q32" s="40"/>
    </row>
    <row r="33" spans="2:17" ht="17.100000000000001" customHeight="1" x14ac:dyDescent="0.2">
      <c r="B33" s="36" t="s">
        <v>31</v>
      </c>
      <c r="C33" s="37">
        <v>45618</v>
      </c>
      <c r="D33" s="38" t="s">
        <v>22</v>
      </c>
      <c r="E33" s="38">
        <v>66</v>
      </c>
      <c r="F33" s="39">
        <v>45932</v>
      </c>
      <c r="G33" s="40">
        <f>6517093.48-H33</f>
        <v>2008180.5900000008</v>
      </c>
      <c r="H33" s="40">
        <v>4508912.8899999997</v>
      </c>
      <c r="I33" s="40"/>
      <c r="J33" s="40"/>
      <c r="K33" s="40"/>
      <c r="L33" s="40"/>
      <c r="M33" s="40"/>
      <c r="N33" s="40"/>
      <c r="O33" s="40"/>
      <c r="P33" s="40"/>
      <c r="Q33" s="40"/>
    </row>
    <row r="34" spans="2:17" ht="17.100000000000001" customHeight="1" x14ac:dyDescent="0.2">
      <c r="B34" s="36" t="s">
        <v>31</v>
      </c>
      <c r="C34" s="37">
        <v>45618</v>
      </c>
      <c r="D34" s="38" t="s">
        <v>22</v>
      </c>
      <c r="E34" s="38">
        <v>72</v>
      </c>
      <c r="F34" s="39">
        <v>45964</v>
      </c>
      <c r="G34" s="40"/>
      <c r="H34" s="40">
        <v>6321324.3399999999</v>
      </c>
      <c r="I34" s="40"/>
      <c r="J34" s="40"/>
      <c r="K34" s="40"/>
      <c r="L34" s="40"/>
      <c r="M34" s="40"/>
      <c r="N34" s="40"/>
      <c r="O34" s="40"/>
      <c r="P34" s="40"/>
      <c r="Q34" s="40"/>
    </row>
    <row r="35" spans="2:17" ht="17.100000000000001" customHeight="1" x14ac:dyDescent="0.2">
      <c r="B35" s="36" t="s">
        <v>31</v>
      </c>
      <c r="C35" s="37">
        <v>45618</v>
      </c>
      <c r="D35" s="38" t="s">
        <v>22</v>
      </c>
      <c r="E35" s="46">
        <v>73</v>
      </c>
      <c r="F35" s="47">
        <v>45964</v>
      </c>
      <c r="G35" s="40">
        <f>6605648.96-H35</f>
        <v>3101028.43</v>
      </c>
      <c r="H35" s="40">
        <v>3504620.53</v>
      </c>
      <c r="I35" s="40"/>
      <c r="J35" s="40"/>
      <c r="K35" s="40"/>
      <c r="L35" s="40"/>
      <c r="M35" s="40"/>
      <c r="N35" s="40"/>
      <c r="O35" s="40"/>
      <c r="P35" s="40"/>
      <c r="Q35" s="40"/>
    </row>
    <row r="36" spans="2:17" ht="17.100000000000001" customHeight="1" x14ac:dyDescent="0.2">
      <c r="B36" s="36" t="s">
        <v>31</v>
      </c>
      <c r="C36" s="37">
        <v>45618</v>
      </c>
      <c r="D36" s="38" t="s">
        <v>22</v>
      </c>
      <c r="E36" s="38">
        <v>78</v>
      </c>
      <c r="F36" s="39">
        <v>45992</v>
      </c>
      <c r="G36" s="40">
        <f>10999276.31-H36</f>
        <v>58000</v>
      </c>
      <c r="H36" s="40">
        <v>10941276.310000001</v>
      </c>
      <c r="I36" s="40"/>
      <c r="J36" s="40"/>
      <c r="K36" s="40"/>
      <c r="L36" s="40"/>
      <c r="M36" s="40"/>
      <c r="N36" s="40"/>
      <c r="O36" s="40"/>
      <c r="P36" s="40"/>
      <c r="Q36" s="40"/>
    </row>
    <row r="37" spans="2:17" ht="17.100000000000001" customHeight="1" x14ac:dyDescent="0.2">
      <c r="B37" s="36" t="s">
        <v>31</v>
      </c>
      <c r="C37" s="37">
        <v>45618</v>
      </c>
      <c r="D37" s="38" t="s">
        <v>22</v>
      </c>
      <c r="E37" s="38">
        <v>79</v>
      </c>
      <c r="F37" s="39">
        <v>45992</v>
      </c>
      <c r="G37" s="40">
        <f>12084457.71-H37</f>
        <v>2001924.25</v>
      </c>
      <c r="H37" s="40">
        <v>10082533.460000001</v>
      </c>
      <c r="I37" s="40"/>
      <c r="J37" s="40"/>
      <c r="K37" s="40"/>
      <c r="L37" s="40"/>
      <c r="M37" s="40"/>
      <c r="N37" s="40"/>
      <c r="O37" s="40"/>
      <c r="P37" s="40"/>
      <c r="Q37" s="40"/>
    </row>
    <row r="38" spans="2:17" ht="18" customHeight="1" x14ac:dyDescent="0.2">
      <c r="B38" s="36"/>
      <c r="C38" s="37"/>
      <c r="D38" s="38"/>
      <c r="E38" s="38"/>
      <c r="F38" s="39"/>
      <c r="G38" s="40"/>
      <c r="H38" s="40"/>
      <c r="I38" s="40"/>
      <c r="J38" s="40"/>
      <c r="K38" s="40"/>
      <c r="L38" s="40"/>
      <c r="M38" s="40"/>
      <c r="N38" s="40">
        <v>0</v>
      </c>
      <c r="O38" s="40">
        <v>0</v>
      </c>
      <c r="P38" s="40">
        <v>0</v>
      </c>
      <c r="Q38" s="40">
        <v>0</v>
      </c>
    </row>
    <row r="39" spans="2:17" ht="17.100000000000001" customHeight="1" x14ac:dyDescent="0.2">
      <c r="B39" s="36"/>
      <c r="C39" s="37"/>
      <c r="D39" s="38"/>
      <c r="E39" s="38"/>
      <c r="F39" s="39"/>
      <c r="G39" s="40"/>
      <c r="H39" s="40"/>
      <c r="I39" s="40"/>
      <c r="J39" s="40"/>
      <c r="K39" s="40"/>
      <c r="L39" s="40"/>
      <c r="M39" s="40"/>
      <c r="N39" s="40">
        <v>0</v>
      </c>
      <c r="O39" s="40">
        <v>0</v>
      </c>
      <c r="P39" s="40">
        <v>0</v>
      </c>
      <c r="Q39" s="40">
        <v>0</v>
      </c>
    </row>
    <row r="40" spans="2:17" ht="17.100000000000001" hidden="1" customHeight="1" x14ac:dyDescent="0.2">
      <c r="B40" s="36"/>
      <c r="C40" s="37"/>
      <c r="D40" s="38"/>
      <c r="E40" s="38"/>
      <c r="F40" s="39"/>
      <c r="G40" s="40"/>
      <c r="H40" s="40"/>
      <c r="I40" s="40"/>
      <c r="J40" s="40"/>
      <c r="K40" s="40"/>
      <c r="L40" s="40"/>
      <c r="M40" s="40"/>
      <c r="N40" s="40">
        <v>0</v>
      </c>
      <c r="O40" s="40">
        <v>0</v>
      </c>
      <c r="P40" s="40">
        <v>0</v>
      </c>
      <c r="Q40" s="40">
        <v>0</v>
      </c>
    </row>
    <row r="41" spans="2:17" ht="18" hidden="1" customHeight="1" x14ac:dyDescent="0.2">
      <c r="B41" s="36"/>
      <c r="C41" s="37"/>
      <c r="D41" s="38"/>
      <c r="E41" s="38"/>
      <c r="F41" s="39"/>
      <c r="G41" s="40"/>
      <c r="H41" s="40"/>
      <c r="I41" s="40"/>
      <c r="J41" s="40"/>
      <c r="K41" s="40"/>
      <c r="L41" s="40"/>
      <c r="M41" s="40"/>
      <c r="N41" s="40">
        <v>0</v>
      </c>
      <c r="O41" s="40">
        <v>0</v>
      </c>
      <c r="P41" s="40">
        <v>0</v>
      </c>
      <c r="Q41" s="40">
        <v>0</v>
      </c>
    </row>
    <row r="42" spans="2:17" ht="17.100000000000001" hidden="1" customHeight="1" x14ac:dyDescent="0.2">
      <c r="B42" s="36"/>
      <c r="C42" s="37"/>
      <c r="D42" s="38"/>
      <c r="E42" s="38"/>
      <c r="F42" s="39"/>
      <c r="G42" s="40"/>
      <c r="H42" s="40"/>
      <c r="I42" s="40"/>
      <c r="J42" s="40"/>
      <c r="K42" s="40"/>
      <c r="L42" s="40"/>
      <c r="M42" s="40"/>
      <c r="N42" s="40">
        <v>0</v>
      </c>
      <c r="O42" s="40">
        <v>0</v>
      </c>
      <c r="P42" s="40">
        <v>0</v>
      </c>
      <c r="Q42" s="40">
        <v>0</v>
      </c>
    </row>
    <row r="43" spans="2:17" ht="18" hidden="1" customHeight="1" x14ac:dyDescent="0.2">
      <c r="B43" s="36"/>
      <c r="C43" s="37"/>
      <c r="D43" s="38"/>
      <c r="E43" s="38"/>
      <c r="F43" s="39"/>
      <c r="G43" s="40"/>
      <c r="H43" s="40"/>
      <c r="I43" s="40"/>
      <c r="J43" s="40"/>
      <c r="K43" s="40"/>
      <c r="L43" s="40"/>
      <c r="M43" s="40"/>
      <c r="N43" s="40">
        <v>0</v>
      </c>
      <c r="O43" s="40">
        <v>0</v>
      </c>
      <c r="P43" s="40">
        <v>0</v>
      </c>
      <c r="Q43" s="40">
        <v>0</v>
      </c>
    </row>
    <row r="44" spans="2:17" ht="17.100000000000001" hidden="1" customHeight="1" x14ac:dyDescent="0.2">
      <c r="B44" s="36"/>
      <c r="C44" s="37"/>
      <c r="D44" s="38"/>
      <c r="E44" s="38"/>
      <c r="F44" s="39"/>
      <c r="G44" s="40"/>
      <c r="H44" s="40"/>
      <c r="I44" s="40"/>
      <c r="J44" s="40"/>
      <c r="K44" s="40"/>
      <c r="L44" s="40"/>
      <c r="M44" s="40"/>
      <c r="N44" s="40">
        <v>0</v>
      </c>
      <c r="O44" s="40">
        <v>0</v>
      </c>
      <c r="P44" s="40">
        <v>0</v>
      </c>
      <c r="Q44" s="40">
        <v>0</v>
      </c>
    </row>
    <row r="45" spans="2:17" ht="18" hidden="1" customHeight="1" x14ac:dyDescent="0.2">
      <c r="B45" s="36"/>
      <c r="C45" s="37"/>
      <c r="D45" s="38"/>
      <c r="E45" s="38"/>
      <c r="F45" s="39"/>
      <c r="G45" s="40"/>
      <c r="H45" s="40"/>
      <c r="I45" s="40"/>
      <c r="J45" s="40"/>
      <c r="K45" s="40"/>
      <c r="L45" s="40"/>
      <c r="M45" s="40"/>
      <c r="N45" s="40">
        <v>0</v>
      </c>
      <c r="O45" s="40">
        <v>0</v>
      </c>
      <c r="P45" s="40">
        <v>0</v>
      </c>
      <c r="Q45" s="40">
        <v>0</v>
      </c>
    </row>
    <row r="46" spans="2:17" ht="17.100000000000001" hidden="1" customHeight="1" x14ac:dyDescent="0.2">
      <c r="B46" s="38"/>
      <c r="C46" s="37"/>
      <c r="D46" s="38" t="s">
        <v>22</v>
      </c>
      <c r="E46" s="38"/>
      <c r="F46" s="39"/>
      <c r="G46" s="40"/>
      <c r="H46" s="40"/>
      <c r="I46" s="40"/>
      <c r="J46" s="40"/>
      <c r="K46" s="40"/>
      <c r="L46" s="40"/>
      <c r="M46" s="40"/>
      <c r="N46" s="40">
        <v>0</v>
      </c>
      <c r="O46" s="40">
        <v>0</v>
      </c>
      <c r="P46" s="40">
        <v>0</v>
      </c>
      <c r="Q46" s="40">
        <v>0</v>
      </c>
    </row>
    <row r="47" spans="2:17" ht="17.100000000000001" hidden="1" customHeight="1" x14ac:dyDescent="0.2">
      <c r="B47" s="38"/>
      <c r="C47" s="37"/>
      <c r="D47" s="38" t="s">
        <v>22</v>
      </c>
      <c r="E47" s="38"/>
      <c r="F47" s="39"/>
      <c r="G47" s="40"/>
      <c r="H47" s="40"/>
      <c r="I47" s="40"/>
      <c r="J47" s="40"/>
      <c r="K47" s="40"/>
      <c r="L47" s="40"/>
      <c r="M47" s="40"/>
      <c r="N47" s="40">
        <v>0</v>
      </c>
      <c r="O47" s="40">
        <v>0</v>
      </c>
      <c r="P47" s="40">
        <v>0</v>
      </c>
      <c r="Q47" s="40">
        <v>0</v>
      </c>
    </row>
    <row r="48" spans="2:17" ht="18" hidden="1" customHeight="1" x14ac:dyDescent="0.2">
      <c r="B48" s="38"/>
      <c r="C48" s="37"/>
      <c r="D48" s="38" t="s">
        <v>29</v>
      </c>
      <c r="E48" s="38"/>
      <c r="F48" s="39"/>
      <c r="G48" s="40"/>
      <c r="H48" s="40"/>
      <c r="I48" s="40"/>
      <c r="J48" s="40"/>
      <c r="K48" s="40"/>
      <c r="L48" s="40"/>
      <c r="M48" s="40"/>
      <c r="N48" s="40">
        <v>0</v>
      </c>
      <c r="O48" s="40">
        <v>0</v>
      </c>
      <c r="P48" s="40">
        <v>0</v>
      </c>
      <c r="Q48" s="40">
        <v>0</v>
      </c>
    </row>
    <row r="49" spans="2:17" ht="17.100000000000001" hidden="1" customHeight="1" x14ac:dyDescent="0.2">
      <c r="B49" s="38"/>
      <c r="C49" s="37"/>
      <c r="D49" s="38" t="s">
        <v>22</v>
      </c>
      <c r="E49" s="38"/>
      <c r="F49" s="39"/>
      <c r="G49" s="40"/>
      <c r="H49" s="40"/>
      <c r="I49" s="40"/>
      <c r="J49" s="40"/>
      <c r="K49" s="40"/>
      <c r="L49" s="40"/>
      <c r="M49" s="40"/>
      <c r="N49" s="40">
        <v>0</v>
      </c>
      <c r="O49" s="40">
        <v>0</v>
      </c>
      <c r="P49" s="40">
        <v>0</v>
      </c>
      <c r="Q49" s="40">
        <v>0</v>
      </c>
    </row>
    <row r="50" spans="2:17" ht="18" hidden="1" customHeight="1" x14ac:dyDescent="0.2">
      <c r="B50" s="38"/>
      <c r="C50" s="37"/>
      <c r="D50" s="38" t="s">
        <v>22</v>
      </c>
      <c r="E50" s="38"/>
      <c r="F50" s="39"/>
      <c r="G50" s="40"/>
      <c r="H50" s="40"/>
      <c r="I50" s="40"/>
      <c r="J50" s="40"/>
      <c r="K50" s="40"/>
      <c r="L50" s="40"/>
      <c r="M50" s="40"/>
      <c r="N50" s="40">
        <v>0</v>
      </c>
      <c r="O50" s="40">
        <v>0</v>
      </c>
      <c r="P50" s="40">
        <v>0</v>
      </c>
      <c r="Q50" s="40">
        <v>0</v>
      </c>
    </row>
    <row r="51" spans="2:17" ht="18" hidden="1" customHeight="1" x14ac:dyDescent="0.2">
      <c r="B51" s="38"/>
      <c r="C51" s="37"/>
      <c r="D51" s="38" t="s">
        <v>22</v>
      </c>
      <c r="E51" s="38"/>
      <c r="F51" s="39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</row>
    <row r="52" spans="2:17" ht="18" hidden="1" customHeight="1" x14ac:dyDescent="0.2">
      <c r="B52" s="38"/>
      <c r="C52" s="37"/>
      <c r="D52" s="38" t="s">
        <v>22</v>
      </c>
      <c r="E52" s="38"/>
      <c r="F52" s="39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</row>
    <row r="53" spans="2:17" ht="18" hidden="1" customHeight="1" x14ac:dyDescent="0.2">
      <c r="B53" s="38"/>
      <c r="C53" s="37"/>
      <c r="D53" s="38" t="s">
        <v>22</v>
      </c>
      <c r="E53" s="38"/>
      <c r="F53" s="39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</row>
    <row r="54" spans="2:17" ht="18" hidden="1" customHeight="1" x14ac:dyDescent="0.2">
      <c r="B54" s="38"/>
      <c r="C54" s="37"/>
      <c r="D54" s="38" t="s">
        <v>22</v>
      </c>
      <c r="E54" s="38"/>
      <c r="F54" s="39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</row>
    <row r="55" spans="2:17" ht="18" hidden="1" customHeight="1" x14ac:dyDescent="0.2">
      <c r="B55" s="38"/>
      <c r="C55" s="37"/>
      <c r="D55" s="38" t="s">
        <v>22</v>
      </c>
      <c r="E55" s="38"/>
      <c r="F55" s="39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</row>
    <row r="56" spans="2:17" ht="18" hidden="1" customHeight="1" x14ac:dyDescent="0.2">
      <c r="B56" s="38"/>
      <c r="C56" s="37"/>
      <c r="D56" s="38" t="s">
        <v>22</v>
      </c>
      <c r="E56" s="38"/>
      <c r="F56" s="39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</row>
    <row r="57" spans="2:17" ht="18" hidden="1" customHeight="1" x14ac:dyDescent="0.2">
      <c r="B57" s="38"/>
      <c r="C57" s="37"/>
      <c r="D57" s="38" t="s">
        <v>22</v>
      </c>
      <c r="E57" s="38"/>
      <c r="F57" s="39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</row>
    <row r="58" spans="2:17" ht="18" hidden="1" customHeight="1" x14ac:dyDescent="0.2">
      <c r="B58" s="38"/>
      <c r="C58" s="37"/>
      <c r="D58" s="38" t="s">
        <v>22</v>
      </c>
      <c r="E58" s="38"/>
      <c r="F58" s="39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</row>
    <row r="59" spans="2:17" ht="18" hidden="1" customHeight="1" x14ac:dyDescent="0.2">
      <c r="B59" s="38"/>
      <c r="C59" s="37"/>
      <c r="D59" s="38" t="s">
        <v>22</v>
      </c>
      <c r="E59" s="38"/>
      <c r="F59" s="39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</row>
    <row r="60" spans="2:17" ht="18" hidden="1" customHeight="1" x14ac:dyDescent="0.2">
      <c r="B60" s="38"/>
      <c r="C60" s="37"/>
      <c r="D60" s="38" t="s">
        <v>22</v>
      </c>
      <c r="E60" s="38"/>
      <c r="F60" s="39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</row>
    <row r="61" spans="2:17" ht="18" hidden="1" customHeight="1" x14ac:dyDescent="0.2">
      <c r="B61" s="38"/>
      <c r="C61" s="37"/>
      <c r="D61" s="38" t="s">
        <v>22</v>
      </c>
      <c r="E61" s="38"/>
      <c r="F61" s="39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</row>
    <row r="62" spans="2:17" ht="18" hidden="1" customHeight="1" x14ac:dyDescent="0.2">
      <c r="B62" s="38"/>
      <c r="C62" s="37"/>
      <c r="D62" s="38" t="s">
        <v>22</v>
      </c>
      <c r="E62" s="38"/>
      <c r="F62" s="39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</row>
    <row r="63" spans="2:17" ht="18" hidden="1" customHeight="1" x14ac:dyDescent="0.2">
      <c r="B63" s="38"/>
      <c r="C63" s="37"/>
      <c r="D63" s="38" t="s">
        <v>22</v>
      </c>
      <c r="E63" s="38"/>
      <c r="F63" s="39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</row>
    <row r="64" spans="2:17" ht="18" hidden="1" customHeight="1" x14ac:dyDescent="0.2">
      <c r="B64" s="38"/>
      <c r="C64" s="37"/>
      <c r="D64" s="38" t="s">
        <v>22</v>
      </c>
      <c r="E64" s="38"/>
      <c r="F64" s="39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</row>
    <row r="65" spans="2:17" ht="18" hidden="1" customHeight="1" x14ac:dyDescent="0.2">
      <c r="B65" s="38"/>
      <c r="C65" s="37"/>
      <c r="D65" s="38" t="s">
        <v>22</v>
      </c>
      <c r="E65" s="38"/>
      <c r="F65" s="39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</row>
    <row r="66" spans="2:17" ht="18" hidden="1" customHeight="1" x14ac:dyDescent="0.2">
      <c r="B66" s="38"/>
      <c r="C66" s="37"/>
      <c r="D66" s="38" t="s">
        <v>22</v>
      </c>
      <c r="E66" s="38"/>
      <c r="F66" s="39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</row>
    <row r="67" spans="2:17" ht="18" hidden="1" customHeight="1" x14ac:dyDescent="0.2">
      <c r="B67" s="38"/>
      <c r="C67" s="37"/>
      <c r="D67" s="38" t="s">
        <v>22</v>
      </c>
      <c r="E67" s="38"/>
      <c r="F67" s="39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pans="2:17" ht="18" hidden="1" customHeight="1" x14ac:dyDescent="0.2">
      <c r="B68" s="38"/>
      <c r="C68" s="37"/>
      <c r="D68" s="38" t="s">
        <v>22</v>
      </c>
      <c r="E68" s="38"/>
      <c r="F68" s="39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</row>
    <row r="69" spans="2:17" ht="18" hidden="1" customHeight="1" x14ac:dyDescent="0.2">
      <c r="B69" s="38"/>
      <c r="C69" s="37"/>
      <c r="D69" s="38" t="s">
        <v>22</v>
      </c>
      <c r="E69" s="38"/>
      <c r="F69" s="39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</row>
    <row r="70" spans="2:17" ht="18" hidden="1" customHeight="1" x14ac:dyDescent="0.2">
      <c r="B70" s="38"/>
      <c r="C70" s="37"/>
      <c r="D70" s="38" t="s">
        <v>22</v>
      </c>
      <c r="E70" s="38"/>
      <c r="F70" s="39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</row>
    <row r="71" spans="2:17" ht="18" hidden="1" customHeight="1" x14ac:dyDescent="0.2">
      <c r="B71" s="38"/>
      <c r="C71" s="37"/>
      <c r="D71" s="38" t="s">
        <v>22</v>
      </c>
      <c r="E71" s="38"/>
      <c r="F71" s="39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</row>
    <row r="72" spans="2:17" ht="18" hidden="1" customHeight="1" x14ac:dyDescent="0.2">
      <c r="B72" s="38"/>
      <c r="C72" s="37"/>
      <c r="D72" s="38" t="s">
        <v>22</v>
      </c>
      <c r="E72" s="38"/>
      <c r="F72" s="39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</row>
    <row r="73" spans="2:17" ht="18" hidden="1" customHeight="1" x14ac:dyDescent="0.2">
      <c r="B73" s="38"/>
      <c r="C73" s="37"/>
      <c r="D73" s="38" t="s">
        <v>22</v>
      </c>
      <c r="E73" s="38"/>
      <c r="F73" s="39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</row>
    <row r="74" spans="2:17" ht="18" hidden="1" customHeight="1" x14ac:dyDescent="0.2">
      <c r="B74" s="38"/>
      <c r="C74" s="37"/>
      <c r="D74" s="38" t="s">
        <v>22</v>
      </c>
      <c r="E74" s="38"/>
      <c r="F74" s="39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</row>
    <row r="75" spans="2:17" ht="18" hidden="1" customHeight="1" x14ac:dyDescent="0.2">
      <c r="B75" s="38"/>
      <c r="C75" s="37"/>
      <c r="D75" s="38" t="s">
        <v>22</v>
      </c>
      <c r="E75" s="38"/>
      <c r="F75" s="39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</row>
    <row r="76" spans="2:17" ht="18" hidden="1" customHeight="1" x14ac:dyDescent="0.2">
      <c r="B76" s="38"/>
      <c r="C76" s="37"/>
      <c r="D76" s="38" t="s">
        <v>22</v>
      </c>
      <c r="E76" s="38"/>
      <c r="F76" s="39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</row>
    <row r="77" spans="2:17" ht="18" hidden="1" customHeight="1" x14ac:dyDescent="0.2">
      <c r="B77" s="38"/>
      <c r="C77" s="37"/>
      <c r="D77" s="38" t="s">
        <v>22</v>
      </c>
      <c r="E77" s="38"/>
      <c r="F77" s="39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</row>
    <row r="78" spans="2:17" ht="18" hidden="1" customHeight="1" x14ac:dyDescent="0.2">
      <c r="B78" s="38"/>
      <c r="C78" s="37"/>
      <c r="D78" s="38" t="s">
        <v>22</v>
      </c>
      <c r="E78" s="38"/>
      <c r="F78" s="39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</row>
    <row r="79" spans="2:17" ht="18" hidden="1" customHeight="1" x14ac:dyDescent="0.2">
      <c r="B79" s="38"/>
      <c r="C79" s="37"/>
      <c r="D79" s="38" t="s">
        <v>22</v>
      </c>
      <c r="E79" s="38"/>
      <c r="F79" s="39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</row>
    <row r="80" spans="2:17" ht="18" hidden="1" customHeight="1" x14ac:dyDescent="0.2">
      <c r="B80" s="38"/>
      <c r="C80" s="37"/>
      <c r="D80" s="38" t="s">
        <v>22</v>
      </c>
      <c r="E80" s="38"/>
      <c r="F80" s="39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</row>
    <row r="81" spans="2:17" ht="18" hidden="1" customHeight="1" x14ac:dyDescent="0.2">
      <c r="B81" s="38"/>
      <c r="C81" s="37"/>
      <c r="D81" s="38" t="s">
        <v>22</v>
      </c>
      <c r="E81" s="38"/>
      <c r="F81" s="39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</row>
    <row r="82" spans="2:17" ht="18" hidden="1" customHeight="1" x14ac:dyDescent="0.2">
      <c r="B82" s="38"/>
      <c r="C82" s="37"/>
      <c r="D82" s="38" t="s">
        <v>22</v>
      </c>
      <c r="E82" s="38"/>
      <c r="F82" s="39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</row>
    <row r="83" spans="2:17" ht="18" hidden="1" customHeight="1" x14ac:dyDescent="0.2">
      <c r="B83" s="38"/>
      <c r="C83" s="37"/>
      <c r="D83" s="38" t="s">
        <v>22</v>
      </c>
      <c r="E83" s="38"/>
      <c r="F83" s="39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</row>
    <row r="84" spans="2:17" ht="18" hidden="1" customHeight="1" x14ac:dyDescent="0.2">
      <c r="B84" s="38"/>
      <c r="C84" s="37"/>
      <c r="D84" s="38" t="s">
        <v>22</v>
      </c>
      <c r="E84" s="38"/>
      <c r="F84" s="39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</row>
    <row r="85" spans="2:17" ht="18" hidden="1" customHeight="1" x14ac:dyDescent="0.2">
      <c r="B85" s="38"/>
      <c r="C85" s="37"/>
      <c r="D85" s="38" t="s">
        <v>22</v>
      </c>
      <c r="E85" s="38"/>
      <c r="F85" s="39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</row>
    <row r="86" spans="2:17" ht="18" hidden="1" customHeight="1" x14ac:dyDescent="0.2">
      <c r="B86" s="38"/>
      <c r="C86" s="37"/>
      <c r="D86" s="38" t="s">
        <v>22</v>
      </c>
      <c r="E86" s="38"/>
      <c r="F86" s="39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</row>
    <row r="87" spans="2:17" ht="18" hidden="1" customHeight="1" x14ac:dyDescent="0.2">
      <c r="B87" s="38"/>
      <c r="C87" s="37"/>
      <c r="D87" s="38" t="s">
        <v>22</v>
      </c>
      <c r="E87" s="38"/>
      <c r="F87" s="39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</row>
    <row r="88" spans="2:17" ht="18" hidden="1" customHeight="1" x14ac:dyDescent="0.2">
      <c r="B88" s="38"/>
      <c r="C88" s="37"/>
      <c r="D88" s="38" t="s">
        <v>22</v>
      </c>
      <c r="E88" s="38"/>
      <c r="F88" s="39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</row>
    <row r="89" spans="2:17" ht="18" hidden="1" customHeight="1" x14ac:dyDescent="0.2">
      <c r="B89" s="38"/>
      <c r="C89" s="37"/>
      <c r="D89" s="38" t="s">
        <v>22</v>
      </c>
      <c r="E89" s="38"/>
      <c r="F89" s="39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</row>
    <row r="90" spans="2:17" ht="18" hidden="1" customHeight="1" x14ac:dyDescent="0.2">
      <c r="B90" s="38"/>
      <c r="C90" s="37"/>
      <c r="D90" s="38" t="s">
        <v>22</v>
      </c>
      <c r="E90" s="38"/>
      <c r="F90" s="39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</row>
    <row r="91" spans="2:17" ht="18" hidden="1" customHeight="1" x14ac:dyDescent="0.2">
      <c r="B91" s="38"/>
      <c r="C91" s="37"/>
      <c r="D91" s="38" t="s">
        <v>22</v>
      </c>
      <c r="E91" s="38"/>
      <c r="F91" s="39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</row>
    <row r="92" spans="2:17" ht="18" hidden="1" customHeight="1" x14ac:dyDescent="0.2">
      <c r="B92" s="38"/>
      <c r="C92" s="37"/>
      <c r="D92" s="38" t="s">
        <v>29</v>
      </c>
      <c r="E92" s="38"/>
      <c r="F92" s="39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</row>
    <row r="93" spans="2:17" ht="18" hidden="1" customHeight="1" x14ac:dyDescent="0.2">
      <c r="B93" s="38"/>
      <c r="C93" s="37"/>
      <c r="D93" s="38" t="s">
        <v>22</v>
      </c>
      <c r="E93" s="38"/>
      <c r="F93" s="39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</row>
    <row r="94" spans="2:17" ht="18" hidden="1" customHeight="1" x14ac:dyDescent="0.2">
      <c r="B94" s="38"/>
      <c r="C94" s="37"/>
      <c r="D94" s="38" t="s">
        <v>22</v>
      </c>
      <c r="E94" s="38"/>
      <c r="F94" s="39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</row>
    <row r="95" spans="2:17" ht="18" hidden="1" customHeight="1" x14ac:dyDescent="0.2">
      <c r="B95" s="38"/>
      <c r="C95" s="37"/>
      <c r="D95" s="38" t="s">
        <v>22</v>
      </c>
      <c r="E95" s="38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</row>
    <row r="96" spans="2:17" ht="18" hidden="1" customHeight="1" x14ac:dyDescent="0.2">
      <c r="B96" s="38"/>
      <c r="C96" s="37"/>
      <c r="D96" s="38" t="s">
        <v>22</v>
      </c>
      <c r="E96" s="38"/>
      <c r="F96" s="39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</row>
    <row r="97" spans="2:17" ht="18" hidden="1" customHeight="1" x14ac:dyDescent="0.2">
      <c r="B97" s="38"/>
      <c r="C97" s="37"/>
      <c r="D97" s="38" t="s">
        <v>22</v>
      </c>
      <c r="E97" s="38"/>
      <c r="F97" s="39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</row>
    <row r="98" spans="2:17" ht="18" hidden="1" customHeight="1" x14ac:dyDescent="0.2">
      <c r="B98" s="38"/>
      <c r="C98" s="37"/>
      <c r="D98" s="38" t="s">
        <v>22</v>
      </c>
      <c r="E98" s="38"/>
      <c r="F98" s="39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</row>
    <row r="99" spans="2:17" ht="18" hidden="1" customHeight="1" x14ac:dyDescent="0.2">
      <c r="B99" s="38"/>
      <c r="C99" s="37"/>
      <c r="D99" s="38" t="s">
        <v>22</v>
      </c>
      <c r="E99" s="38"/>
      <c r="F99" s="39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</row>
    <row r="100" spans="2:17" ht="18" hidden="1" customHeight="1" x14ac:dyDescent="0.2">
      <c r="B100" s="38"/>
      <c r="C100" s="37"/>
      <c r="D100" s="38" t="s">
        <v>22</v>
      </c>
      <c r="E100" s="38"/>
      <c r="F100" s="39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</row>
    <row r="101" spans="2:17" ht="18" hidden="1" customHeight="1" x14ac:dyDescent="0.2">
      <c r="B101" s="38"/>
      <c r="C101" s="37"/>
      <c r="D101" s="38" t="s">
        <v>22</v>
      </c>
      <c r="E101" s="38"/>
      <c r="F101" s="39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</row>
    <row r="102" spans="2:17" ht="18" hidden="1" customHeight="1" x14ac:dyDescent="0.2">
      <c r="B102" s="38"/>
      <c r="C102" s="37"/>
      <c r="D102" s="38" t="s">
        <v>22</v>
      </c>
      <c r="E102" s="38"/>
      <c r="F102" s="39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</row>
    <row r="103" spans="2:17" ht="18" hidden="1" customHeight="1" x14ac:dyDescent="0.2">
      <c r="B103" s="38"/>
      <c r="C103" s="37"/>
      <c r="D103" s="38" t="s">
        <v>22</v>
      </c>
      <c r="E103" s="38"/>
      <c r="F103" s="39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</row>
    <row r="104" spans="2:17" ht="18" hidden="1" customHeight="1" x14ac:dyDescent="0.2">
      <c r="B104" s="38"/>
      <c r="C104" s="37"/>
      <c r="D104" s="38" t="s">
        <v>22</v>
      </c>
      <c r="E104" s="38"/>
      <c r="F104" s="39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</row>
    <row r="105" spans="2:17" ht="18" hidden="1" customHeight="1" x14ac:dyDescent="0.2">
      <c r="B105" s="38"/>
      <c r="C105" s="37"/>
      <c r="D105" s="38" t="s">
        <v>22</v>
      </c>
      <c r="E105" s="38"/>
      <c r="F105" s="39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</row>
    <row r="106" spans="2:17" ht="18" hidden="1" customHeight="1" x14ac:dyDescent="0.2">
      <c r="B106" s="38"/>
      <c r="C106" s="37"/>
      <c r="D106" s="38" t="s">
        <v>22</v>
      </c>
      <c r="E106" s="38"/>
      <c r="F106" s="39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</row>
    <row r="107" spans="2:17" ht="18" hidden="1" customHeight="1" x14ac:dyDescent="0.2">
      <c r="B107" s="38"/>
      <c r="C107" s="37"/>
      <c r="D107" s="38" t="s">
        <v>22</v>
      </c>
      <c r="E107" s="38"/>
      <c r="F107" s="39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</row>
    <row r="108" spans="2:17" ht="18" hidden="1" customHeight="1" x14ac:dyDescent="0.2">
      <c r="B108" s="38"/>
      <c r="C108" s="37"/>
      <c r="D108" s="38" t="s">
        <v>22</v>
      </c>
      <c r="E108" s="38"/>
      <c r="F108" s="39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</row>
    <row r="109" spans="2:17" ht="18" hidden="1" customHeight="1" x14ac:dyDescent="0.2">
      <c r="B109" s="38"/>
      <c r="C109" s="37"/>
      <c r="D109" s="38" t="s">
        <v>22</v>
      </c>
      <c r="E109" s="38"/>
      <c r="F109" s="39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</row>
    <row r="110" spans="2:17" ht="18" hidden="1" customHeight="1" x14ac:dyDescent="0.2">
      <c r="B110" s="38"/>
      <c r="C110" s="37"/>
      <c r="D110" s="38" t="s">
        <v>22</v>
      </c>
      <c r="E110" s="38"/>
      <c r="F110" s="39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</row>
    <row r="111" spans="2:17" ht="18" hidden="1" customHeight="1" x14ac:dyDescent="0.2">
      <c r="B111" s="38"/>
      <c r="C111" s="37"/>
      <c r="D111" s="38" t="s">
        <v>22</v>
      </c>
      <c r="E111" s="38"/>
      <c r="F111" s="39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</row>
    <row r="112" spans="2:17" ht="18" hidden="1" customHeight="1" x14ac:dyDescent="0.2">
      <c r="B112" s="38"/>
      <c r="C112" s="37"/>
      <c r="D112" s="38" t="s">
        <v>22</v>
      </c>
      <c r="E112" s="38"/>
      <c r="F112" s="39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</row>
    <row r="113" spans="2:17" ht="18" hidden="1" customHeight="1" x14ac:dyDescent="0.2">
      <c r="B113" s="38"/>
      <c r="C113" s="37"/>
      <c r="D113" s="38" t="s">
        <v>22</v>
      </c>
      <c r="E113" s="38"/>
      <c r="F113" s="39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</row>
    <row r="114" spans="2:17" ht="18" hidden="1" customHeight="1" x14ac:dyDescent="0.2">
      <c r="B114" s="38"/>
      <c r="C114" s="37"/>
      <c r="D114" s="38" t="s">
        <v>22</v>
      </c>
      <c r="E114" s="38"/>
      <c r="F114" s="39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</row>
    <row r="115" spans="2:17" ht="18" hidden="1" customHeight="1" x14ac:dyDescent="0.2">
      <c r="B115" s="38"/>
      <c r="C115" s="37"/>
      <c r="D115" s="38" t="s">
        <v>22</v>
      </c>
      <c r="E115" s="38"/>
      <c r="F115" s="39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</row>
    <row r="116" spans="2:17" ht="18" hidden="1" customHeight="1" x14ac:dyDescent="0.2">
      <c r="B116" s="38"/>
      <c r="C116" s="37"/>
      <c r="D116" s="38" t="s">
        <v>22</v>
      </c>
      <c r="E116" s="38"/>
      <c r="F116" s="39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</row>
    <row r="117" spans="2:17" ht="18" customHeight="1" x14ac:dyDescent="0.2">
      <c r="B117" s="38"/>
      <c r="C117" s="37"/>
      <c r="D117" s="38" t="s">
        <v>22</v>
      </c>
      <c r="E117" s="38"/>
      <c r="F117" s="39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</row>
    <row r="118" spans="2:17" ht="18" customHeight="1" x14ac:dyDescent="0.2">
      <c r="B118" s="38"/>
      <c r="C118" s="37"/>
      <c r="D118" s="38" t="s">
        <v>22</v>
      </c>
      <c r="E118" s="38"/>
      <c r="F118" s="39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</row>
    <row r="119" spans="2:17" ht="18" customHeight="1" x14ac:dyDescent="0.2">
      <c r="B119" s="38"/>
      <c r="C119" s="37"/>
      <c r="D119" s="38" t="s">
        <v>22</v>
      </c>
      <c r="E119" s="38"/>
      <c r="F119" s="39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</row>
    <row r="120" spans="2:17" ht="18" customHeight="1" x14ac:dyDescent="0.2">
      <c r="B120" s="38"/>
      <c r="C120" s="37"/>
      <c r="D120" s="38" t="s">
        <v>22</v>
      </c>
      <c r="E120" s="38"/>
      <c r="F120" s="39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</row>
    <row r="121" spans="2:17" ht="18" customHeight="1" x14ac:dyDescent="0.2">
      <c r="B121" s="38"/>
      <c r="C121" s="37"/>
      <c r="D121" s="38" t="s">
        <v>29</v>
      </c>
      <c r="E121" s="38"/>
      <c r="F121" s="39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</row>
    <row r="122" spans="2:17" ht="18" customHeight="1" x14ac:dyDescent="0.2">
      <c r="B122" s="38"/>
      <c r="C122" s="37"/>
      <c r="D122" s="38" t="s">
        <v>29</v>
      </c>
      <c r="E122" s="38"/>
      <c r="F122" s="39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</row>
    <row r="123" spans="2:17" ht="18" customHeight="1" x14ac:dyDescent="0.2">
      <c r="B123" s="38"/>
      <c r="C123" s="37"/>
      <c r="D123" s="38" t="s">
        <v>29</v>
      </c>
      <c r="E123" s="38"/>
      <c r="F123" s="39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</row>
    <row r="124" spans="2:17" ht="18" customHeight="1" x14ac:dyDescent="0.2">
      <c r="B124" s="38"/>
      <c r="C124" s="37"/>
      <c r="D124" s="38" t="s">
        <v>22</v>
      </c>
      <c r="E124" s="38"/>
      <c r="F124" s="39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</row>
    <row r="125" spans="2:17" ht="18" customHeight="1" x14ac:dyDescent="0.2">
      <c r="B125" s="38"/>
      <c r="C125" s="37"/>
      <c r="D125" s="39" t="s">
        <v>22</v>
      </c>
      <c r="E125" s="38"/>
      <c r="F125" s="39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</row>
    <row r="126" spans="2:17" ht="18" customHeight="1" x14ac:dyDescent="0.2">
      <c r="B126" s="38"/>
      <c r="C126" s="37"/>
      <c r="D126" s="38" t="s">
        <v>22</v>
      </c>
      <c r="E126" s="38"/>
      <c r="F126" s="39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</row>
    <row r="127" spans="2:17" ht="18" customHeight="1" x14ac:dyDescent="0.2">
      <c r="B127" s="38"/>
      <c r="C127" s="37"/>
      <c r="D127" s="38" t="s">
        <v>22</v>
      </c>
      <c r="E127" s="38"/>
      <c r="F127" s="39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</row>
    <row r="128" spans="2:17" ht="18" hidden="1" customHeight="1" x14ac:dyDescent="0.2">
      <c r="B128" s="38"/>
      <c r="C128" s="37"/>
      <c r="D128" s="38"/>
      <c r="E128" s="38"/>
      <c r="F128" s="39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</row>
    <row r="129" spans="2:18" ht="18" hidden="1" customHeight="1" x14ac:dyDescent="0.2">
      <c r="B129" s="38"/>
      <c r="C129" s="37"/>
      <c r="D129" s="38"/>
      <c r="E129" s="38"/>
      <c r="F129" s="39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</row>
    <row r="130" spans="2:18" ht="18" hidden="1" customHeight="1" x14ac:dyDescent="0.2">
      <c r="B130" s="38"/>
      <c r="C130" s="41"/>
      <c r="D130" s="38"/>
      <c r="E130" s="38"/>
      <c r="F130" s="39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</row>
    <row r="131" spans="2:18" ht="18" hidden="1" customHeight="1" x14ac:dyDescent="0.2">
      <c r="B131" s="38"/>
      <c r="C131" s="41"/>
      <c r="D131" s="38"/>
      <c r="E131" s="38"/>
      <c r="F131" s="39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</row>
    <row r="132" spans="2:18" ht="18" hidden="1" customHeight="1" x14ac:dyDescent="0.2">
      <c r="B132" s="38"/>
      <c r="C132" s="41"/>
      <c r="D132" s="38"/>
      <c r="E132" s="38"/>
      <c r="F132" s="39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</row>
    <row r="133" spans="2:18" ht="18" hidden="1" customHeight="1" x14ac:dyDescent="0.2">
      <c r="B133" s="38"/>
      <c r="C133" s="41"/>
      <c r="D133" s="38"/>
      <c r="E133" s="38"/>
      <c r="F133" s="39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</row>
    <row r="134" spans="2:18" ht="18" hidden="1" customHeight="1" x14ac:dyDescent="0.2">
      <c r="B134" s="38"/>
      <c r="C134" s="41"/>
      <c r="D134" s="38"/>
      <c r="E134" s="38"/>
      <c r="F134" s="39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</row>
    <row r="135" spans="2:18" ht="18" hidden="1" customHeight="1" x14ac:dyDescent="0.2">
      <c r="B135" s="38"/>
      <c r="C135" s="41"/>
      <c r="D135" s="38"/>
      <c r="E135" s="38"/>
      <c r="F135" s="39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</row>
    <row r="136" spans="2:18" ht="18" hidden="1" customHeight="1" x14ac:dyDescent="0.2">
      <c r="B136" s="38"/>
      <c r="C136" s="41"/>
      <c r="D136" s="38"/>
      <c r="E136" s="38"/>
      <c r="F136" s="38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</row>
    <row r="137" spans="2:18" ht="17.100000000000001" hidden="1" customHeight="1" x14ac:dyDescent="0.2">
      <c r="B137" s="38"/>
      <c r="C137" s="41"/>
      <c r="D137" s="38"/>
      <c r="E137" s="38"/>
      <c r="F137" s="38"/>
      <c r="G137" s="40">
        <v>0</v>
      </c>
      <c r="H137" s="40">
        <v>0</v>
      </c>
      <c r="I137" s="40"/>
      <c r="J137" s="40"/>
      <c r="K137" s="40"/>
      <c r="L137" s="40"/>
      <c r="M137" s="40"/>
      <c r="N137" s="40">
        <v>0</v>
      </c>
      <c r="O137" s="40">
        <v>0</v>
      </c>
      <c r="P137" s="40">
        <v>0</v>
      </c>
      <c r="Q137" s="40">
        <v>0</v>
      </c>
    </row>
    <row r="138" spans="2:18" ht="17.100000000000001" hidden="1" customHeight="1" x14ac:dyDescent="0.2">
      <c r="B138" s="38"/>
      <c r="C138" s="41"/>
      <c r="D138" s="38"/>
      <c r="E138" s="38"/>
      <c r="F138" s="38"/>
      <c r="G138" s="40">
        <v>0</v>
      </c>
      <c r="H138" s="40">
        <v>0</v>
      </c>
      <c r="I138" s="40"/>
      <c r="J138" s="40"/>
      <c r="K138" s="40"/>
      <c r="L138" s="40"/>
      <c r="M138" s="40"/>
      <c r="N138" s="40">
        <v>0</v>
      </c>
      <c r="O138" s="40">
        <v>0</v>
      </c>
      <c r="P138" s="40">
        <v>0</v>
      </c>
      <c r="Q138" s="40">
        <v>0</v>
      </c>
    </row>
    <row r="139" spans="2:18" ht="18" hidden="1" customHeight="1" x14ac:dyDescent="0.2">
      <c r="B139" s="38"/>
      <c r="C139" s="41"/>
      <c r="D139" s="38"/>
      <c r="E139" s="38"/>
      <c r="F139" s="38"/>
      <c r="G139" s="40">
        <v>0</v>
      </c>
      <c r="H139" s="40">
        <v>0</v>
      </c>
      <c r="I139" s="40"/>
      <c r="J139" s="40"/>
      <c r="K139" s="40"/>
      <c r="L139" s="40"/>
      <c r="M139" s="40"/>
      <c r="N139" s="40">
        <v>0</v>
      </c>
      <c r="O139" s="40">
        <v>0</v>
      </c>
      <c r="P139" s="40">
        <v>0</v>
      </c>
      <c r="Q139" s="40">
        <v>0</v>
      </c>
    </row>
    <row r="140" spans="2:18" ht="17.100000000000001" hidden="1" customHeight="1" x14ac:dyDescent="0.2">
      <c r="B140" s="38"/>
      <c r="C140" s="41"/>
      <c r="D140" s="38"/>
      <c r="E140" s="38"/>
      <c r="F140" s="38"/>
      <c r="G140" s="40"/>
      <c r="H140" s="40"/>
      <c r="I140" s="40"/>
      <c r="J140" s="40"/>
      <c r="K140" s="40"/>
      <c r="L140" s="40"/>
      <c r="M140" s="40"/>
      <c r="N140" s="40">
        <v>0</v>
      </c>
      <c r="O140" s="40">
        <v>0</v>
      </c>
      <c r="P140" s="40">
        <v>0</v>
      </c>
      <c r="Q140" s="40">
        <v>0</v>
      </c>
    </row>
    <row r="141" spans="2:18" ht="18" customHeight="1" x14ac:dyDescent="0.2">
      <c r="B141" s="38"/>
      <c r="C141" s="41"/>
      <c r="D141" s="38"/>
      <c r="E141" s="38"/>
      <c r="F141" s="38"/>
      <c r="G141" s="40">
        <v>0</v>
      </c>
      <c r="H141" s="40">
        <v>0</v>
      </c>
      <c r="I141" s="40"/>
      <c r="J141" s="40"/>
      <c r="K141" s="40"/>
      <c r="L141" s="40"/>
      <c r="M141" s="40"/>
      <c r="N141" s="40">
        <v>0</v>
      </c>
      <c r="O141" s="40">
        <v>0</v>
      </c>
      <c r="P141" s="40">
        <v>0</v>
      </c>
      <c r="Q141" s="40">
        <v>0</v>
      </c>
    </row>
    <row r="142" spans="2:18" ht="20.100000000000001" customHeight="1" x14ac:dyDescent="0.2">
      <c r="B142" s="116" t="s">
        <v>12</v>
      </c>
      <c r="C142" s="117"/>
      <c r="D142" s="117"/>
      <c r="E142" s="117"/>
      <c r="F142" s="118"/>
      <c r="G142" s="2">
        <f>SUM(G13:G141)</f>
        <v>56814709.630000003</v>
      </c>
      <c r="H142" s="2">
        <f t="shared" ref="H142:Q142" si="0">SUM(H13:H141)</f>
        <v>72036691.379999995</v>
      </c>
      <c r="I142" s="2">
        <f t="shared" si="0"/>
        <v>0</v>
      </c>
      <c r="J142" s="2">
        <f t="shared" si="0"/>
        <v>0</v>
      </c>
      <c r="K142" s="2">
        <f t="shared" si="0"/>
        <v>934000</v>
      </c>
      <c r="L142" s="2">
        <f t="shared" si="0"/>
        <v>0</v>
      </c>
      <c r="M142" s="2">
        <f t="shared" si="0"/>
        <v>0</v>
      </c>
      <c r="N142" s="2">
        <f t="shared" si="0"/>
        <v>0</v>
      </c>
      <c r="O142" s="2">
        <f t="shared" si="0"/>
        <v>0</v>
      </c>
      <c r="P142" s="2">
        <f t="shared" si="0"/>
        <v>0</v>
      </c>
      <c r="Q142" s="2">
        <f t="shared" si="0"/>
        <v>0</v>
      </c>
    </row>
    <row r="143" spans="2:18" ht="12.75" customHeight="1" x14ac:dyDescent="0.2">
      <c r="B143" s="112" t="s">
        <v>17</v>
      </c>
      <c r="C143" s="113"/>
      <c r="D143" s="113"/>
      <c r="E143" s="113"/>
      <c r="F143" s="113"/>
      <c r="G143" s="113"/>
      <c r="H143" s="113"/>
      <c r="I143" s="113"/>
      <c r="J143" s="113"/>
      <c r="K143" s="114"/>
      <c r="L143" s="115">
        <f>SUM(G141:Q142)</f>
        <v>129785401.00999999</v>
      </c>
      <c r="M143" s="115"/>
      <c r="N143" s="115"/>
      <c r="O143" s="27">
        <f>L143/L8</f>
        <v>0.58939782475022706</v>
      </c>
      <c r="P143" s="21"/>
      <c r="Q143" s="22"/>
      <c r="R143" s="6"/>
    </row>
    <row r="144" spans="2:18" ht="12.75" customHeight="1" x14ac:dyDescent="0.2">
      <c r="B144" s="112" t="s">
        <v>28</v>
      </c>
      <c r="C144" s="113"/>
      <c r="D144" s="113"/>
      <c r="E144" s="113"/>
      <c r="F144" s="113"/>
      <c r="G144" s="113"/>
      <c r="H144" s="113"/>
      <c r="I144" s="113"/>
      <c r="J144" s="113"/>
      <c r="K144" s="114"/>
      <c r="L144" s="115">
        <f>H142</f>
        <v>72036691.379999995</v>
      </c>
      <c r="M144" s="115"/>
      <c r="N144" s="115"/>
      <c r="O144" s="28">
        <f>L144/L8</f>
        <v>0.327142104359673</v>
      </c>
      <c r="P144" s="23"/>
      <c r="Q144" s="24"/>
      <c r="R144" s="6"/>
    </row>
    <row r="145" spans="2:17" ht="12.75" customHeight="1" x14ac:dyDescent="0.2">
      <c r="B145" s="112" t="s">
        <v>18</v>
      </c>
      <c r="C145" s="113"/>
      <c r="D145" s="113"/>
      <c r="E145" s="113"/>
      <c r="F145" s="113"/>
      <c r="G145" s="113"/>
      <c r="H145" s="113"/>
      <c r="I145" s="113"/>
      <c r="J145" s="113"/>
      <c r="K145" s="114"/>
      <c r="L145" s="115">
        <f>G142</f>
        <v>56814709.630000003</v>
      </c>
      <c r="M145" s="115"/>
      <c r="N145" s="115"/>
      <c r="O145" s="28">
        <f>L145/L8</f>
        <v>0.25801412184377842</v>
      </c>
      <c r="P145" s="25"/>
      <c r="Q145" s="26"/>
    </row>
  </sheetData>
  <mergeCells count="34">
    <mergeCell ref="B145:K145"/>
    <mergeCell ref="L145:N145"/>
    <mergeCell ref="N11:N12"/>
    <mergeCell ref="B142:F142"/>
    <mergeCell ref="B143:K143"/>
    <mergeCell ref="L143:N143"/>
    <mergeCell ref="G11:H11"/>
    <mergeCell ref="B144:K144"/>
    <mergeCell ref="L144:N144"/>
    <mergeCell ref="N10:P10"/>
    <mergeCell ref="Q10:Q12"/>
    <mergeCell ref="B11:C11"/>
    <mergeCell ref="D11:F11"/>
    <mergeCell ref="I11:I12"/>
    <mergeCell ref="J11:J12"/>
    <mergeCell ref="K11:K12"/>
    <mergeCell ref="L11:L12"/>
    <mergeCell ref="M11:M12"/>
    <mergeCell ref="O11:O12"/>
    <mergeCell ref="P11:P12"/>
    <mergeCell ref="B8:K8"/>
    <mergeCell ref="L8:M8"/>
    <mergeCell ref="B9:K9"/>
    <mergeCell ref="L9:M9"/>
    <mergeCell ref="B10:F10"/>
    <mergeCell ref="K10:M10"/>
    <mergeCell ref="G10:J10"/>
    <mergeCell ref="B7:K7"/>
    <mergeCell ref="L7:M7"/>
    <mergeCell ref="B2:Q2"/>
    <mergeCell ref="B3:Q3"/>
    <mergeCell ref="B4:Q4"/>
    <mergeCell ref="B5:Q5"/>
    <mergeCell ref="B6:Q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33"/>
  <sheetViews>
    <sheetView showGridLines="0" tabSelected="1" view="pageBreakPreview" zoomScaleNormal="100" zoomScaleSheetLayoutView="100" workbookViewId="0">
      <pane xSplit="1" ySplit="12" topLeftCell="B34" activePane="bottomRight" state="frozen"/>
      <selection pane="topRight" activeCell="B1" sqref="B1"/>
      <selection pane="bottomLeft" activeCell="A13" sqref="A13"/>
      <selection pane="bottomRight" activeCell="B3" sqref="B3:P3"/>
    </sheetView>
  </sheetViews>
  <sheetFormatPr defaultRowHeight="12.75" x14ac:dyDescent="0.2"/>
  <cols>
    <col min="1" max="1" width="3.33203125" style="7" customWidth="1"/>
    <col min="2" max="2" width="8.83203125" style="7" bestFit="1" customWidth="1"/>
    <col min="3" max="3" width="10.5" style="45" bestFit="1" customWidth="1"/>
    <col min="4" max="4" width="4.5" style="12" bestFit="1" customWidth="1"/>
    <col min="5" max="5" width="5.33203125" style="7" customWidth="1"/>
    <col min="6" max="6" width="10.5" style="45" bestFit="1" customWidth="1"/>
    <col min="7" max="7" width="15.6640625" style="7" customWidth="1"/>
    <col min="8" max="8" width="14" style="7" customWidth="1"/>
    <col min="9" max="9" width="14.33203125" style="7" customWidth="1"/>
    <col min="10" max="10" width="10.5" style="7" bestFit="1" customWidth="1"/>
    <col min="11" max="11" width="8.6640625" style="7" bestFit="1" customWidth="1"/>
    <col min="12" max="12" width="14.33203125" style="7" customWidth="1"/>
    <col min="13" max="13" width="10.1640625" style="7" customWidth="1"/>
    <col min="14" max="14" width="9.33203125" style="7" customWidth="1"/>
    <col min="15" max="15" width="12.5" style="7" customWidth="1"/>
    <col min="16" max="16" width="16.33203125" style="7" customWidth="1"/>
    <col min="17" max="17" width="6.83203125" style="7" customWidth="1"/>
    <col min="18" max="16384" width="9.33203125" style="7"/>
  </cols>
  <sheetData>
    <row r="1" spans="2:17" x14ac:dyDescent="0.2">
      <c r="B1" s="6"/>
      <c r="C1" s="42"/>
      <c r="D1" s="13"/>
      <c r="E1" s="6"/>
      <c r="F1" s="42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2:17" x14ac:dyDescent="0.2">
      <c r="B2" s="72" t="s">
        <v>14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"/>
    </row>
    <row r="3" spans="2:17" x14ac:dyDescent="0.2">
      <c r="B3" s="72" t="s">
        <v>34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6"/>
    </row>
    <row r="4" spans="2:17" x14ac:dyDescent="0.2">
      <c r="B4" s="74" t="str">
        <f>BASE!B4</f>
        <v>MUNICÍPIO DE BOM JARDIM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6"/>
      <c r="Q4" s="6"/>
    </row>
    <row r="5" spans="2:17" x14ac:dyDescent="0.2">
      <c r="B5" s="83" t="s">
        <v>26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6"/>
    </row>
    <row r="6" spans="2:17" x14ac:dyDescent="0.2">
      <c r="B6" s="72" t="s">
        <v>13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6"/>
    </row>
    <row r="7" spans="2:17" ht="15" customHeight="1" x14ac:dyDescent="0.2">
      <c r="B7" s="77" t="s">
        <v>0</v>
      </c>
      <c r="C7" s="78"/>
      <c r="D7" s="78"/>
      <c r="E7" s="78"/>
      <c r="F7" s="78"/>
      <c r="G7" s="78"/>
      <c r="H7" s="78"/>
      <c r="I7" s="78"/>
      <c r="J7" s="78"/>
      <c r="K7" s="82" t="str">
        <f>BASE!L7</f>
        <v>1190/2024</v>
      </c>
      <c r="L7" s="82"/>
      <c r="M7" s="14"/>
      <c r="N7" s="14"/>
      <c r="O7" s="14"/>
      <c r="P7" s="15"/>
      <c r="Q7" s="6"/>
    </row>
    <row r="8" spans="2:17" x14ac:dyDescent="0.2">
      <c r="B8" s="77" t="s">
        <v>15</v>
      </c>
      <c r="C8" s="78"/>
      <c r="D8" s="78"/>
      <c r="E8" s="78"/>
      <c r="F8" s="78"/>
      <c r="G8" s="78"/>
      <c r="H8" s="78"/>
      <c r="I8" s="78"/>
      <c r="J8" s="78"/>
      <c r="K8" s="82">
        <f>BASE!L8</f>
        <v>220200000</v>
      </c>
      <c r="L8" s="82"/>
      <c r="M8" s="14"/>
      <c r="N8" s="14"/>
      <c r="O8" s="14"/>
      <c r="P8" s="15"/>
      <c r="Q8" s="6"/>
    </row>
    <row r="9" spans="2:17" ht="15" customHeight="1" x14ac:dyDescent="0.2">
      <c r="B9" s="79" t="s">
        <v>16</v>
      </c>
      <c r="C9" s="80"/>
      <c r="D9" s="80"/>
      <c r="E9" s="80"/>
      <c r="F9" s="80"/>
      <c r="G9" s="80"/>
      <c r="H9" s="80"/>
      <c r="I9" s="80"/>
      <c r="J9" s="80"/>
      <c r="K9" s="81">
        <f>BASE!L9</f>
        <v>0.4</v>
      </c>
      <c r="L9" s="81"/>
      <c r="M9" s="16"/>
      <c r="N9" s="16"/>
      <c r="O9" s="16"/>
      <c r="P9" s="17"/>
      <c r="Q9" s="6"/>
    </row>
    <row r="10" spans="2:17" ht="27" customHeight="1" x14ac:dyDescent="0.2">
      <c r="B10" s="68" t="s">
        <v>1</v>
      </c>
      <c r="C10" s="69"/>
      <c r="D10" s="69"/>
      <c r="E10" s="69"/>
      <c r="F10" s="70"/>
      <c r="G10" s="71" t="s">
        <v>23</v>
      </c>
      <c r="H10" s="69"/>
      <c r="I10" s="70"/>
      <c r="J10" s="71" t="s">
        <v>24</v>
      </c>
      <c r="K10" s="69"/>
      <c r="L10" s="70"/>
      <c r="M10" s="71" t="s">
        <v>25</v>
      </c>
      <c r="N10" s="69"/>
      <c r="O10" s="70"/>
      <c r="P10" s="58" t="s">
        <v>2</v>
      </c>
    </row>
    <row r="11" spans="2:17" ht="21.95" customHeight="1" x14ac:dyDescent="0.2">
      <c r="B11" s="65" t="s">
        <v>3</v>
      </c>
      <c r="C11" s="67"/>
      <c r="D11" s="65" t="s">
        <v>4</v>
      </c>
      <c r="E11" s="66"/>
      <c r="F11" s="67"/>
      <c r="G11" s="57" t="s">
        <v>5</v>
      </c>
      <c r="H11" s="57" t="s">
        <v>6</v>
      </c>
      <c r="I11" s="57" t="s">
        <v>7</v>
      </c>
      <c r="J11" s="57" t="s">
        <v>5</v>
      </c>
      <c r="K11" s="57" t="s">
        <v>6</v>
      </c>
      <c r="L11" s="57" t="s">
        <v>8</v>
      </c>
      <c r="M11" s="57" t="s">
        <v>5</v>
      </c>
      <c r="N11" s="57" t="s">
        <v>6</v>
      </c>
      <c r="O11" s="57" t="s">
        <v>7</v>
      </c>
      <c r="P11" s="58"/>
    </row>
    <row r="12" spans="2:17" s="12" customFormat="1" ht="23.1" customHeight="1" x14ac:dyDescent="0.2">
      <c r="B12" s="18" t="s">
        <v>9</v>
      </c>
      <c r="C12" s="43" t="s">
        <v>10</v>
      </c>
      <c r="D12" s="18" t="s">
        <v>11</v>
      </c>
      <c r="E12" s="18" t="s">
        <v>9</v>
      </c>
      <c r="F12" s="43" t="s">
        <v>10</v>
      </c>
      <c r="G12" s="58"/>
      <c r="H12" s="58"/>
      <c r="I12" s="58"/>
      <c r="J12" s="58"/>
      <c r="K12" s="58"/>
      <c r="L12" s="58"/>
      <c r="M12" s="58"/>
      <c r="N12" s="58"/>
      <c r="O12" s="73"/>
      <c r="P12" s="58"/>
    </row>
    <row r="13" spans="2:17" ht="17.100000000000001" customHeight="1" x14ac:dyDescent="0.2">
      <c r="B13" s="19" t="str">
        <f>IF(BASE!B13=0,"",BASE!B13)</f>
        <v>1190</v>
      </c>
      <c r="C13" s="44">
        <f>IF(BASE!C13=0,"",BASE!C13)</f>
        <v>45618</v>
      </c>
      <c r="D13" s="19" t="str">
        <f>IF(BASE!D13=0,"",BASE!D13)</f>
        <v>S</v>
      </c>
      <c r="E13" s="19">
        <f>IF(BASE!E13=0,"",BASE!E13)</f>
        <v>1</v>
      </c>
      <c r="F13" s="44">
        <f>IF(BASE!F13=0,"",BASE!F13)</f>
        <v>45659</v>
      </c>
      <c r="G13" s="51">
        <f>IF(SUM(BASE!G13+BASE!H13=0),"",SUM(BASE!G13,BASE!H13))</f>
        <v>12593833.449999999</v>
      </c>
      <c r="H13" s="51" t="str">
        <f>IF(BASE!I13=0,"",BASE!I13)</f>
        <v/>
      </c>
      <c r="I13" s="51" t="str">
        <f>IF(BASE!J13=0,"",BASE!J13)</f>
        <v/>
      </c>
      <c r="J13" s="51" t="str">
        <f>IF(BASE!K13=0,"",BASE!K13)</f>
        <v/>
      </c>
      <c r="K13" s="20" t="str">
        <f>IF(BASE!L13=0,"",BASE!L13)</f>
        <v/>
      </c>
      <c r="L13" s="20" t="str">
        <f>IF(BASE!M13=0,"",BASE!M13)</f>
        <v/>
      </c>
      <c r="M13" s="20" t="str">
        <f>IF(BASE!N13=0,"",BASE!N13)</f>
        <v/>
      </c>
      <c r="N13" s="20" t="str">
        <f>IF(BASE!O13=0,"",BASE!O13)</f>
        <v/>
      </c>
      <c r="O13" s="20" t="str">
        <f>IF(BASE!P13=0,"",BASE!P13)</f>
        <v/>
      </c>
      <c r="P13" s="20" t="str">
        <f>IF(BASE!Q13=0,"",BASE!Q13)</f>
        <v/>
      </c>
    </row>
    <row r="14" spans="2:17" ht="17.100000000000001" customHeight="1" x14ac:dyDescent="0.2">
      <c r="B14" s="19" t="str">
        <f>IF(BASE!B14=0,"",BASE!B14)</f>
        <v>1190</v>
      </c>
      <c r="C14" s="44">
        <f>IF(BASE!C14=0,"",BASE!C14)</f>
        <v>45618</v>
      </c>
      <c r="D14" s="19" t="str">
        <f>IF(BASE!D14=0,"",BASE!D14)</f>
        <v>E</v>
      </c>
      <c r="E14" s="19">
        <f>IF(BASE!E14=0,"",BASE!E14)</f>
        <v>2</v>
      </c>
      <c r="F14" s="44">
        <f>IF(BASE!F14=0,"",BASE!F14)</f>
        <v>45659</v>
      </c>
      <c r="G14" s="51" t="str">
        <f>IF(SUM(BASE!G14+BASE!H14=0),"",SUM(BASE!G14,BASE!H14))</f>
        <v/>
      </c>
      <c r="H14" s="51" t="str">
        <f>IF(BASE!I14=0,"",BASE!I14)</f>
        <v/>
      </c>
      <c r="I14" s="51" t="str">
        <f>IF(BASE!J14=0,"",BASE!J14)</f>
        <v/>
      </c>
      <c r="J14" s="51">
        <f>IF(BASE!K14=0,"",BASE!K14)</f>
        <v>934000</v>
      </c>
      <c r="K14" s="20" t="str">
        <f>IF(BASE!L14=0,"",BASE!L14)</f>
        <v/>
      </c>
      <c r="L14" s="20" t="str">
        <f>IF(BASE!M14=0,"",BASE!M14)</f>
        <v/>
      </c>
      <c r="M14" s="20" t="str">
        <f>IF(BASE!N14=0,"",BASE!N14)</f>
        <v/>
      </c>
      <c r="N14" s="20" t="str">
        <f>IF(BASE!O14=0,"",BASE!O14)</f>
        <v/>
      </c>
      <c r="O14" s="20" t="str">
        <f>IF(BASE!P14=0,"",BASE!P14)</f>
        <v/>
      </c>
      <c r="P14" s="20" t="str">
        <f>IF(BASE!Q14=0,"",BASE!Q14)</f>
        <v/>
      </c>
    </row>
    <row r="15" spans="2:17" ht="18" customHeight="1" x14ac:dyDescent="0.2">
      <c r="B15" s="19" t="str">
        <f>IF(BASE!B15=0,"",BASE!B15)</f>
        <v>1194</v>
      </c>
      <c r="C15" s="44">
        <f>IF(BASE!C15=0,"",BASE!C15)</f>
        <v>45618</v>
      </c>
      <c r="D15" s="19" t="str">
        <f>IF(BASE!D15=0,"",BASE!D15)</f>
        <v>S</v>
      </c>
      <c r="E15" s="19">
        <f>IF(BASE!E15=0,"",BASE!E15)</f>
        <v>3</v>
      </c>
      <c r="F15" s="44">
        <f>IF(BASE!F15=0,"",BASE!F15)</f>
        <v>45659</v>
      </c>
      <c r="G15" s="51">
        <f>IF(SUM(BASE!G15+BASE!H15=0),"",SUM(BASE!G15,BASE!H15))</f>
        <v>13401370</v>
      </c>
      <c r="H15" s="51" t="str">
        <f>IF(BASE!I15=0,"",BASE!I15)</f>
        <v/>
      </c>
      <c r="I15" s="51" t="str">
        <f>IF(BASE!J15=0,"",BASE!J15)</f>
        <v/>
      </c>
      <c r="J15" s="51" t="str">
        <f>IF(BASE!K15=0,"",BASE!K15)</f>
        <v/>
      </c>
      <c r="K15" s="20" t="str">
        <f>IF(BASE!L15=0,"",BASE!L15)</f>
        <v/>
      </c>
      <c r="L15" s="20" t="str">
        <f>IF(BASE!M15=0,"",BASE!M15)</f>
        <v/>
      </c>
      <c r="M15" s="20" t="str">
        <f>IF(BASE!N15=0,"",BASE!N15)</f>
        <v/>
      </c>
      <c r="N15" s="20" t="str">
        <f>IF(BASE!O15=0,"",BASE!O15)</f>
        <v/>
      </c>
      <c r="O15" s="20" t="str">
        <f>IF(BASE!P15=0,"",BASE!P15)</f>
        <v/>
      </c>
      <c r="P15" s="20" t="str">
        <f>IF(BASE!Q15=0,"",BASE!Q15)</f>
        <v/>
      </c>
    </row>
    <row r="16" spans="2:17" ht="17.100000000000001" customHeight="1" x14ac:dyDescent="0.2">
      <c r="B16" s="19" t="str">
        <f>IF(BASE!B16=0,"",BASE!B16)</f>
        <v>1190</v>
      </c>
      <c r="C16" s="44">
        <f>IF(BASE!C16=0,"",BASE!C16)</f>
        <v>45618</v>
      </c>
      <c r="D16" s="19" t="str">
        <f>IF(BASE!D16=0,"",BASE!D16)</f>
        <v>S</v>
      </c>
      <c r="E16" s="19">
        <f>IF(BASE!E16=0,"",BASE!E16)</f>
        <v>9</v>
      </c>
      <c r="F16" s="44">
        <f>IF(BASE!F16=0,"",BASE!F16)</f>
        <v>45691</v>
      </c>
      <c r="G16" s="51">
        <f>IF(SUM(BASE!G16+BASE!H16=0),"",SUM(BASE!G16,BASE!H16))</f>
        <v>2263224.5299999998</v>
      </c>
      <c r="H16" s="51" t="str">
        <f>IF(BASE!I16=0,"",BASE!I16)</f>
        <v/>
      </c>
      <c r="I16" s="51" t="str">
        <f>IF(BASE!J16=0,"",BASE!J16)</f>
        <v/>
      </c>
      <c r="J16" s="51" t="str">
        <f>IF(BASE!K16=0,"",BASE!K16)</f>
        <v/>
      </c>
      <c r="K16" s="20" t="str">
        <f>IF(BASE!L16=0,"",BASE!L16)</f>
        <v/>
      </c>
      <c r="L16" s="20" t="str">
        <f>IF(BASE!M16=0,"",BASE!M16)</f>
        <v/>
      </c>
      <c r="M16" s="20" t="str">
        <f>IF(BASE!N16=0,"",BASE!N16)</f>
        <v/>
      </c>
      <c r="N16" s="20" t="str">
        <f>IF(BASE!O16=0,"",BASE!O16)</f>
        <v/>
      </c>
      <c r="O16" s="20" t="str">
        <f>IF(BASE!P16=0,"",BASE!P16)</f>
        <v/>
      </c>
      <c r="P16" s="20" t="str">
        <f>IF(BASE!Q16=0,"",BASE!Q16)</f>
        <v/>
      </c>
    </row>
    <row r="17" spans="2:16" ht="18" customHeight="1" x14ac:dyDescent="0.2">
      <c r="B17" s="19" t="str">
        <f>IF(BASE!B17=0,"",BASE!B17)</f>
        <v>1190</v>
      </c>
      <c r="C17" s="44">
        <f>IF(BASE!C17=0,"",BASE!C17)</f>
        <v>45618</v>
      </c>
      <c r="D17" s="19" t="str">
        <f>IF(BASE!D17=0,"",BASE!D17)</f>
        <v>S</v>
      </c>
      <c r="E17" s="19">
        <f>IF(BASE!E17=0,"",BASE!E17)</f>
        <v>15</v>
      </c>
      <c r="F17" s="44">
        <f>IF(BASE!F17=0,"",BASE!F17)</f>
        <v>45726</v>
      </c>
      <c r="G17" s="51">
        <f>IF(SUM(BASE!G17+BASE!H17=0),"",SUM(BASE!G17,BASE!H17))</f>
        <v>28500</v>
      </c>
      <c r="H17" s="51" t="str">
        <f>IF(BASE!I17=0,"",BASE!I17)</f>
        <v/>
      </c>
      <c r="I17" s="51" t="str">
        <f>IF(BASE!J17=0,"",BASE!J17)</f>
        <v/>
      </c>
      <c r="J17" s="51" t="str">
        <f>IF(BASE!K17=0,"",BASE!K17)</f>
        <v/>
      </c>
      <c r="K17" s="20" t="str">
        <f>IF(BASE!L17=0,"",BASE!L17)</f>
        <v/>
      </c>
      <c r="L17" s="20" t="str">
        <f>IF(BASE!M17=0,"",BASE!M17)</f>
        <v/>
      </c>
      <c r="M17" s="20" t="str">
        <f>IF(BASE!N17=0,"",BASE!N17)</f>
        <v/>
      </c>
      <c r="N17" s="20" t="str">
        <f>IF(BASE!O17=0,"",BASE!O17)</f>
        <v/>
      </c>
      <c r="O17" s="20" t="str">
        <f>IF(BASE!P17=0,"",BASE!P17)</f>
        <v/>
      </c>
      <c r="P17" s="20" t="str">
        <f>IF(BASE!Q17=0,"",BASE!Q17)</f>
        <v/>
      </c>
    </row>
    <row r="18" spans="2:16" ht="17.100000000000001" customHeight="1" x14ac:dyDescent="0.2">
      <c r="B18" s="19" t="str">
        <f>IF(BASE!B18=0,"",BASE!B18)</f>
        <v>1190</v>
      </c>
      <c r="C18" s="44">
        <f>IF(BASE!C18=0,"",BASE!C18)</f>
        <v>45618</v>
      </c>
      <c r="D18" s="19" t="str">
        <f>IF(BASE!D18=0,"",BASE!D18)</f>
        <v>S</v>
      </c>
      <c r="E18" s="19">
        <f>IF(BASE!E18=0,"",BASE!E18)</f>
        <v>16</v>
      </c>
      <c r="F18" s="44">
        <f>IF(BASE!F18=0,"",BASE!F18)</f>
        <v>45726</v>
      </c>
      <c r="G18" s="51">
        <f>IF(SUM(BASE!G18+BASE!H18=0),"",SUM(BASE!G18,BASE!H18))</f>
        <v>1956287.52</v>
      </c>
      <c r="H18" s="51" t="str">
        <f>IF(BASE!I18=0,"",BASE!I18)</f>
        <v/>
      </c>
      <c r="I18" s="51" t="str">
        <f>IF(BASE!J18=0,"",BASE!J18)</f>
        <v/>
      </c>
      <c r="J18" s="51" t="str">
        <f>IF(BASE!K18=0,"",BASE!K18)</f>
        <v/>
      </c>
      <c r="K18" s="20" t="str">
        <f>IF(BASE!L18=0,"",BASE!L18)</f>
        <v/>
      </c>
      <c r="L18" s="20" t="str">
        <f>IF(BASE!M18=0,"",BASE!M18)</f>
        <v/>
      </c>
      <c r="M18" s="20" t="str">
        <f>IF(BASE!N18=0,"",BASE!N18)</f>
        <v/>
      </c>
      <c r="N18" s="20" t="str">
        <f>IF(BASE!O18=0,"",BASE!O18)</f>
        <v/>
      </c>
      <c r="O18" s="20" t="str">
        <f>IF(BASE!P18=0,"",BASE!P18)</f>
        <v/>
      </c>
      <c r="P18" s="20" t="str">
        <f>IF(BASE!Q18=0,"",BASE!Q18)</f>
        <v/>
      </c>
    </row>
    <row r="19" spans="2:16" ht="17.100000000000001" customHeight="1" x14ac:dyDescent="0.2">
      <c r="B19" s="19" t="str">
        <f>IF(BASE!B19=0,"",BASE!B19)</f>
        <v>1190</v>
      </c>
      <c r="C19" s="44">
        <f>IF(BASE!C19=0,"",BASE!C19)</f>
        <v>45618</v>
      </c>
      <c r="D19" s="19" t="str">
        <f>IF(BASE!D19=0,"",BASE!D19)</f>
        <v>S</v>
      </c>
      <c r="E19" s="19">
        <f>IF(BASE!E19=0,"",BASE!E19)</f>
        <v>22</v>
      </c>
      <c r="F19" s="44">
        <f>IF(BASE!F19=0,"",BASE!F19)</f>
        <v>45744</v>
      </c>
      <c r="G19" s="51">
        <f>IF(SUM(BASE!G19+BASE!H19=0),"",SUM(BASE!G19,BASE!H19))</f>
        <v>120000</v>
      </c>
      <c r="H19" s="51" t="str">
        <f>IF(BASE!I19=0,"",BASE!I19)</f>
        <v/>
      </c>
      <c r="I19" s="51" t="str">
        <f>IF(BASE!J19=0,"",BASE!J19)</f>
        <v/>
      </c>
      <c r="J19" s="51" t="str">
        <f>IF(BASE!K19=0,"",BASE!K19)</f>
        <v/>
      </c>
      <c r="K19" s="20" t="str">
        <f>IF(BASE!L19=0,"",BASE!L19)</f>
        <v/>
      </c>
      <c r="L19" s="20" t="str">
        <f>IF(BASE!M19=0,"",BASE!M19)</f>
        <v/>
      </c>
      <c r="M19" s="20" t="str">
        <f>IF(BASE!N19=0,"",BASE!N19)</f>
        <v/>
      </c>
      <c r="N19" s="20" t="str">
        <f>IF(BASE!O19=0,"",BASE!O19)</f>
        <v/>
      </c>
      <c r="O19" s="20" t="str">
        <f>IF(BASE!P19=0,"",BASE!P19)</f>
        <v/>
      </c>
      <c r="P19" s="20" t="str">
        <f>IF(BASE!Q19=0,"",BASE!Q19)</f>
        <v/>
      </c>
    </row>
    <row r="20" spans="2:16" ht="17.100000000000001" customHeight="1" x14ac:dyDescent="0.2">
      <c r="B20" s="19" t="str">
        <f>IF(BASE!B20=0,"",BASE!B20)</f>
        <v>1190</v>
      </c>
      <c r="C20" s="44">
        <f>IF(BASE!C20=0,"",BASE!C20)</f>
        <v>45618</v>
      </c>
      <c r="D20" s="19" t="str">
        <f>IF(BASE!D20=0,"",BASE!D20)</f>
        <v>S</v>
      </c>
      <c r="E20" s="19">
        <f>IF(BASE!E20=0,"",BASE!E20)</f>
        <v>23</v>
      </c>
      <c r="F20" s="44">
        <f>IF(BASE!F20=0,"",BASE!F20)</f>
        <v>45748</v>
      </c>
      <c r="G20" s="51">
        <v>3847494.53</v>
      </c>
      <c r="H20" s="51" t="str">
        <f>IF(BASE!I20=0,"",BASE!I20)</f>
        <v/>
      </c>
      <c r="I20" s="51" t="str">
        <f>IF(BASE!J20=0,"",BASE!J20)</f>
        <v/>
      </c>
      <c r="J20" s="51" t="str">
        <f>IF(BASE!K20=0,"",BASE!K20)</f>
        <v/>
      </c>
      <c r="K20" s="20" t="str">
        <f>IF(BASE!L20=0,"",BASE!L20)</f>
        <v/>
      </c>
      <c r="L20" s="20" t="str">
        <f>IF(BASE!M20=0,"",BASE!M20)</f>
        <v/>
      </c>
      <c r="M20" s="20" t="str">
        <f>IF(BASE!N20=0,"",BASE!N20)</f>
        <v/>
      </c>
      <c r="N20" s="20" t="str">
        <f>IF(BASE!O20=0,"",BASE!O20)</f>
        <v/>
      </c>
      <c r="O20" s="20" t="str">
        <f>IF(BASE!P20=0,"",BASE!P20)</f>
        <v/>
      </c>
      <c r="P20" s="20" t="str">
        <f>IF(BASE!Q20=0,"",BASE!Q20)</f>
        <v/>
      </c>
    </row>
    <row r="21" spans="2:16" ht="17.100000000000001" customHeight="1" x14ac:dyDescent="0.2">
      <c r="B21" s="19" t="str">
        <f>IF(BASE!B21=0,"",BASE!B21)</f>
        <v>1190</v>
      </c>
      <c r="C21" s="44">
        <f>IF(BASE!C21=0,"",BASE!C21)</f>
        <v>45618</v>
      </c>
      <c r="D21" s="19" t="str">
        <f>IF(BASE!D21=0,"",BASE!D21)</f>
        <v>S</v>
      </c>
      <c r="E21" s="19">
        <f>IF(BASE!E21=0,"",BASE!E21)</f>
        <v>24</v>
      </c>
      <c r="F21" s="44">
        <f>IF(BASE!F21=0,"",BASE!F21)</f>
        <v>45748</v>
      </c>
      <c r="G21" s="51">
        <v>714169.18</v>
      </c>
      <c r="H21" s="51" t="str">
        <f>IF(BASE!I21=0,"",BASE!I21)</f>
        <v/>
      </c>
      <c r="I21" s="51" t="str">
        <f>IF(BASE!J21=0,"",BASE!J21)</f>
        <v/>
      </c>
      <c r="J21" s="51" t="str">
        <f>IF(BASE!K21=0,"",BASE!K21)</f>
        <v/>
      </c>
      <c r="K21" s="20" t="str">
        <f>IF(BASE!L21=0,"",BASE!L21)</f>
        <v/>
      </c>
      <c r="L21" s="20" t="str">
        <f>IF(BASE!M21=0,"",BASE!M21)</f>
        <v/>
      </c>
      <c r="M21" s="20" t="str">
        <f>IF(BASE!N21=0,"",BASE!N21)</f>
        <v/>
      </c>
      <c r="N21" s="20" t="str">
        <f>IF(BASE!O21=0,"",BASE!O21)</f>
        <v/>
      </c>
      <c r="O21" s="20" t="str">
        <f>IF(BASE!P21=0,"",BASE!P21)</f>
        <v/>
      </c>
      <c r="P21" s="20" t="str">
        <f>IF(BASE!Q21=0,"",BASE!Q21)</f>
        <v/>
      </c>
    </row>
    <row r="22" spans="2:16" ht="17.100000000000001" customHeight="1" x14ac:dyDescent="0.2">
      <c r="B22" s="19" t="str">
        <f>IF(BASE!B22=0,"",BASE!B22)</f>
        <v>1190</v>
      </c>
      <c r="C22" s="44">
        <f>IF(BASE!C22=0,"",BASE!C22)</f>
        <v>45618</v>
      </c>
      <c r="D22" s="19" t="str">
        <f>IF(BASE!D22=0,"",BASE!D22)</f>
        <v>S</v>
      </c>
      <c r="E22" s="19">
        <f>IF(BASE!E22=0,"",BASE!E22)</f>
        <v>29</v>
      </c>
      <c r="F22" s="44">
        <f>IF(BASE!F22=0,"",BASE!F22)</f>
        <v>45779</v>
      </c>
      <c r="G22" s="51">
        <f>IF(SUM(BASE!G22+BASE!H22=0),"",SUM(BASE!G22,BASE!H22))</f>
        <v>2029207.9</v>
      </c>
      <c r="H22" s="51" t="str">
        <f>IF(BASE!I22=0,"",BASE!I22)</f>
        <v/>
      </c>
      <c r="I22" s="51" t="str">
        <f>IF(BASE!J22=0,"",BASE!J22)</f>
        <v/>
      </c>
      <c r="J22" s="51" t="str">
        <f>IF(BASE!K22=0,"",BASE!K22)</f>
        <v/>
      </c>
      <c r="K22" s="20" t="str">
        <f>IF(BASE!L22=0,"",BASE!L22)</f>
        <v/>
      </c>
      <c r="L22" s="20" t="str">
        <f>IF(BASE!M22=0,"",BASE!M22)</f>
        <v/>
      </c>
      <c r="M22" s="20" t="str">
        <f>IF(BASE!N22=0,"",BASE!N22)</f>
        <v/>
      </c>
      <c r="N22" s="20" t="str">
        <f>IF(BASE!O22=0,"",BASE!O22)</f>
        <v/>
      </c>
      <c r="O22" s="20" t="str">
        <f>IF(BASE!P22=0,"",BASE!P22)</f>
        <v/>
      </c>
      <c r="P22" s="20" t="str">
        <f>IF(BASE!Q22=0,"",BASE!Q22)</f>
        <v/>
      </c>
    </row>
    <row r="23" spans="2:16" ht="18" customHeight="1" x14ac:dyDescent="0.2">
      <c r="B23" s="19" t="str">
        <f>IF(BASE!B23=0,"",BASE!B23)</f>
        <v>1190</v>
      </c>
      <c r="C23" s="44">
        <f>IF(BASE!C23=0,"",BASE!C23)</f>
        <v>45618</v>
      </c>
      <c r="D23" s="19" t="str">
        <f>IF(BASE!D23=0,"",BASE!D23)</f>
        <v>S</v>
      </c>
      <c r="E23" s="19">
        <f>IF(BASE!E23=0,"",BASE!E23)</f>
        <v>30</v>
      </c>
      <c r="F23" s="44">
        <f>IF(BASE!F23=0,"",BASE!F23)</f>
        <v>45779</v>
      </c>
      <c r="G23" s="51">
        <f>IF(SUM(BASE!G23+BASE!H23=0),"",SUM(BASE!G23,BASE!H23))</f>
        <v>4181318.97</v>
      </c>
      <c r="H23" s="51" t="str">
        <f>IF(BASE!I23=0,"",BASE!I23)</f>
        <v/>
      </c>
      <c r="I23" s="51" t="str">
        <f>IF(BASE!J23=0,"",BASE!J23)</f>
        <v/>
      </c>
      <c r="J23" s="51" t="str">
        <f>IF(BASE!K23=0,"",BASE!K23)</f>
        <v/>
      </c>
      <c r="K23" s="20" t="str">
        <f>IF(BASE!L23=0,"",BASE!L23)</f>
        <v/>
      </c>
      <c r="L23" s="20" t="str">
        <f>IF(BASE!M23=0,"",BASE!M23)</f>
        <v/>
      </c>
      <c r="M23" s="20" t="str">
        <f>IF(BASE!N23=0,"",BASE!N23)</f>
        <v/>
      </c>
      <c r="N23" s="20" t="str">
        <f>IF(BASE!O23=0,"",BASE!O23)</f>
        <v/>
      </c>
      <c r="O23" s="20" t="str">
        <f>IF(BASE!P23=0,"",BASE!P23)</f>
        <v/>
      </c>
      <c r="P23" s="20" t="str">
        <f>IF(BASE!Q23=0,"",BASE!Q23)</f>
        <v/>
      </c>
    </row>
    <row r="24" spans="2:16" ht="17.100000000000001" customHeight="1" x14ac:dyDescent="0.2">
      <c r="B24" s="19" t="str">
        <f>IF(BASE!B24=0,"",BASE!B24)</f>
        <v>1190</v>
      </c>
      <c r="C24" s="44">
        <f>IF(BASE!C24=0,"",BASE!C24)</f>
        <v>45618</v>
      </c>
      <c r="D24" s="19" t="str">
        <f>IF(BASE!D24=0,"",BASE!D24)</f>
        <v>S</v>
      </c>
      <c r="E24" s="19">
        <f>IF(BASE!E24=0,"",BASE!E24)</f>
        <v>32</v>
      </c>
      <c r="F24" s="44">
        <f>IF(BASE!F24=0,"",BASE!F24)</f>
        <v>45810</v>
      </c>
      <c r="G24" s="51">
        <f>IF(SUM(BASE!G24+BASE!H24=0),"",SUM(BASE!G24,BASE!H24))</f>
        <v>2317700.31</v>
      </c>
      <c r="H24" s="51" t="str">
        <f>IF(BASE!I24=0,"",BASE!I24)</f>
        <v/>
      </c>
      <c r="I24" s="51" t="str">
        <f>IF(BASE!J24=0,"",BASE!J24)</f>
        <v/>
      </c>
      <c r="J24" s="51" t="str">
        <f>IF(BASE!K24=0,"",BASE!K24)</f>
        <v/>
      </c>
      <c r="K24" s="20" t="str">
        <f>IF(BASE!L24=0,"",BASE!L24)</f>
        <v/>
      </c>
      <c r="L24" s="20" t="str">
        <f>IF(BASE!M24=0,"",BASE!M24)</f>
        <v/>
      </c>
      <c r="M24" s="20" t="str">
        <f>IF(BASE!N24=0,"",BASE!N24)</f>
        <v/>
      </c>
      <c r="N24" s="20" t="str">
        <f>IF(BASE!O24=0,"",BASE!O24)</f>
        <v/>
      </c>
      <c r="O24" s="20" t="str">
        <f>IF(BASE!P24=0,"",BASE!P24)</f>
        <v/>
      </c>
      <c r="P24" s="20" t="str">
        <f>IF(BASE!Q24=0,"",BASE!Q24)</f>
        <v/>
      </c>
    </row>
    <row r="25" spans="2:16" ht="18" customHeight="1" x14ac:dyDescent="0.2">
      <c r="B25" s="19" t="str">
        <f>IF(BASE!B25=0,"",BASE!B25)</f>
        <v>1190</v>
      </c>
      <c r="C25" s="44">
        <f>IF(BASE!C25=0,"",BASE!C25)</f>
        <v>45618</v>
      </c>
      <c r="D25" s="19" t="str">
        <f>IF(BASE!D25=0,"",BASE!D25)</f>
        <v>S</v>
      </c>
      <c r="E25" s="48">
        <f>IF(BASE!E25=0,"",BASE!E25)</f>
        <v>33</v>
      </c>
      <c r="F25" s="49">
        <f>IF(BASE!F25=0,"",BASE!F25)</f>
        <v>45810</v>
      </c>
      <c r="G25" s="50">
        <f>IF(SUM(BASE!G25+BASE!H25=0),"",SUM(BASE!G25,BASE!H25))</f>
        <v>5816711.79</v>
      </c>
      <c r="H25" s="51" t="str">
        <f>IF(BASE!I25=0,"",BASE!I25)</f>
        <v/>
      </c>
      <c r="I25" s="51" t="str">
        <f>IF(BASE!J25=0,"",BASE!J25)</f>
        <v/>
      </c>
      <c r="J25" s="51" t="str">
        <f>IF(BASE!K25=0,"",BASE!K25)</f>
        <v/>
      </c>
      <c r="K25" s="20" t="str">
        <f>IF(BASE!L25=0,"",BASE!L25)</f>
        <v/>
      </c>
      <c r="L25" s="20" t="str">
        <f>IF(BASE!M25=0,"",BASE!M25)</f>
        <v/>
      </c>
      <c r="M25" s="20" t="str">
        <f>IF(BASE!N25=0,"",BASE!N25)</f>
        <v/>
      </c>
      <c r="N25" s="20" t="str">
        <f>IF(BASE!O25=0,"",BASE!O25)</f>
        <v/>
      </c>
      <c r="O25" s="20" t="str">
        <f>IF(BASE!P25=0,"",BASE!P25)</f>
        <v/>
      </c>
      <c r="P25" s="20" t="str">
        <f>IF(BASE!Q25=0,"",BASE!Q25)</f>
        <v/>
      </c>
    </row>
    <row r="26" spans="2:16" ht="17.100000000000001" customHeight="1" x14ac:dyDescent="0.2">
      <c r="B26" s="19" t="str">
        <f>IF(BASE!B26=0,"",BASE!B26)</f>
        <v>1190</v>
      </c>
      <c r="C26" s="44">
        <f>IF(BASE!C26=0,"",BASE!C26)</f>
        <v>45618</v>
      </c>
      <c r="D26" s="19" t="str">
        <f>IF(BASE!D26=0,"",BASE!D26)</f>
        <v>S</v>
      </c>
      <c r="E26" s="19">
        <f>IF(BASE!E26=0,"",BASE!E26)</f>
        <v>39</v>
      </c>
      <c r="F26" s="44">
        <f>IF(BASE!F26=0,"",BASE!F26)</f>
        <v>45839</v>
      </c>
      <c r="G26" s="51">
        <f>IF(SUM(BASE!G26+BASE!H26=0),"",SUM(BASE!G26,BASE!H26))</f>
        <v>2221568.2999999998</v>
      </c>
      <c r="H26" s="51" t="str">
        <f>IF(BASE!I26=0,"",BASE!I26)</f>
        <v/>
      </c>
      <c r="I26" s="51" t="str">
        <f>IF(BASE!J26=0,"",BASE!J26)</f>
        <v/>
      </c>
      <c r="J26" s="51" t="str">
        <f>IF(BASE!K26=0,"",BASE!K26)</f>
        <v/>
      </c>
      <c r="K26" s="20" t="str">
        <f>IF(BASE!L26=0,"",BASE!L26)</f>
        <v/>
      </c>
      <c r="L26" s="20" t="str">
        <f>IF(BASE!M26=0,"",BASE!M26)</f>
        <v/>
      </c>
      <c r="M26" s="20" t="str">
        <f>IF(BASE!N26=0,"",BASE!N26)</f>
        <v/>
      </c>
      <c r="N26" s="20" t="str">
        <f>IF(BASE!O26=0,"",BASE!O26)</f>
        <v/>
      </c>
      <c r="O26" s="20" t="str">
        <f>IF(BASE!P26=0,"",BASE!P26)</f>
        <v/>
      </c>
      <c r="P26" s="20" t="str">
        <f>IF(BASE!Q26=0,"",BASE!Q26)</f>
        <v/>
      </c>
    </row>
    <row r="27" spans="2:16" ht="17.100000000000001" customHeight="1" x14ac:dyDescent="0.2">
      <c r="B27" s="19" t="str">
        <f>IF(BASE!B27=0,"",BASE!B27)</f>
        <v>1190</v>
      </c>
      <c r="C27" s="44">
        <f>IF(BASE!C27=0,"",BASE!C27)</f>
        <v>45618</v>
      </c>
      <c r="D27" s="19" t="str">
        <f>IF(BASE!D27=0,"",BASE!D27)</f>
        <v>S</v>
      </c>
      <c r="E27" s="19">
        <f>IF(BASE!E27=0,"",BASE!E27)</f>
        <v>40</v>
      </c>
      <c r="F27" s="44">
        <f>IF(BASE!F27=0,"",BASE!F27)</f>
        <v>45839</v>
      </c>
      <c r="G27" s="51">
        <f>IF(SUM(BASE!G27+BASE!H27=0),"",SUM(BASE!G27,BASE!H27))</f>
        <v>11169551.050000001</v>
      </c>
      <c r="H27" s="51" t="str">
        <f>IF(BASE!I27=0,"",BASE!I27)</f>
        <v/>
      </c>
      <c r="I27" s="51" t="str">
        <f>IF(BASE!J27=0,"",BASE!J27)</f>
        <v/>
      </c>
      <c r="J27" s="51" t="str">
        <f>IF(BASE!K27=0,"",BASE!K27)</f>
        <v/>
      </c>
      <c r="K27" s="20" t="str">
        <f>IF(BASE!L27=0,"",BASE!L27)</f>
        <v/>
      </c>
      <c r="L27" s="20" t="str">
        <f>IF(BASE!M27=0,"",BASE!M27)</f>
        <v/>
      </c>
      <c r="M27" s="20" t="str">
        <f>IF(BASE!N27=0,"",BASE!N27)</f>
        <v/>
      </c>
      <c r="N27" s="20" t="str">
        <f>IF(BASE!O27=0,"",BASE!O27)</f>
        <v/>
      </c>
      <c r="O27" s="20" t="str">
        <f>IF(BASE!P27=0,"",BASE!P27)</f>
        <v/>
      </c>
      <c r="P27" s="20" t="str">
        <f>IF(BASE!Q27=0,"",BASE!Q27)</f>
        <v/>
      </c>
    </row>
    <row r="28" spans="2:16" ht="18" customHeight="1" x14ac:dyDescent="0.2">
      <c r="B28" s="19" t="str">
        <f>IF(BASE!B28=0,"",BASE!B28)</f>
        <v>1190</v>
      </c>
      <c r="C28" s="44">
        <f>IF(BASE!C28=0,"",BASE!C28)</f>
        <v>45618</v>
      </c>
      <c r="D28" s="19" t="str">
        <f>IF(BASE!D28=0,"",BASE!D28)</f>
        <v>S</v>
      </c>
      <c r="E28" s="19">
        <f>IF(BASE!E28=0,"",BASE!E28)</f>
        <v>47</v>
      </c>
      <c r="F28" s="44">
        <f>IF(BASE!F28=0,"",BASE!F28)</f>
        <v>45870</v>
      </c>
      <c r="G28" s="51">
        <f>IF(SUM(BASE!G28+BASE!H28=0),"",SUM(BASE!G28,BASE!H28))</f>
        <v>3620227.66</v>
      </c>
      <c r="H28" s="51" t="str">
        <f>IF(BASE!I28=0,"",BASE!I28)</f>
        <v/>
      </c>
      <c r="I28" s="51" t="str">
        <f>IF(BASE!J28=0,"",BASE!J28)</f>
        <v/>
      </c>
      <c r="J28" s="51" t="str">
        <f>IF(BASE!K28=0,"",BASE!K28)</f>
        <v/>
      </c>
      <c r="K28" s="20" t="str">
        <f>IF(BASE!L28=0,"",BASE!L28)</f>
        <v/>
      </c>
      <c r="L28" s="20" t="str">
        <f>IF(BASE!M28=0,"",BASE!M28)</f>
        <v/>
      </c>
      <c r="M28" s="20" t="str">
        <f>IF(BASE!N28=0,"",BASE!N28)</f>
        <v/>
      </c>
      <c r="N28" s="20" t="str">
        <f>IF(BASE!O28=0,"",BASE!O28)</f>
        <v/>
      </c>
      <c r="O28" s="20" t="str">
        <f>IF(BASE!P28=0,"",BASE!P28)</f>
        <v/>
      </c>
      <c r="P28" s="20" t="str">
        <f>IF(BASE!Q28=0,"",BASE!Q28)</f>
        <v/>
      </c>
    </row>
    <row r="29" spans="2:16" ht="17.100000000000001" customHeight="1" x14ac:dyDescent="0.2">
      <c r="B29" s="19" t="str">
        <f>IF(BASE!B29=0,"",BASE!B29)</f>
        <v>1190</v>
      </c>
      <c r="C29" s="44">
        <f>IF(BASE!C29=0,"",BASE!C29)</f>
        <v>45618</v>
      </c>
      <c r="D29" s="19" t="str">
        <f>IF(BASE!D29=0,"",BASE!D29)</f>
        <v>S</v>
      </c>
      <c r="E29" s="19">
        <f>IF(BASE!E29=0,"",BASE!E29)</f>
        <v>48</v>
      </c>
      <c r="F29" s="44">
        <f>IF(BASE!F29=0,"",BASE!F29)</f>
        <v>45870</v>
      </c>
      <c r="G29" s="51">
        <f>IF(SUM(BASE!G29+BASE!H29=0),"",SUM(BASE!G29,BASE!H29))</f>
        <v>4935269.04</v>
      </c>
      <c r="H29" s="51" t="str">
        <f>IF(BASE!I29=0,"",BASE!I29)</f>
        <v/>
      </c>
      <c r="I29" s="51" t="str">
        <f>IF(BASE!J29=0,"",BASE!J29)</f>
        <v/>
      </c>
      <c r="J29" s="51" t="str">
        <f>IF(BASE!K29=0,"",BASE!K29)</f>
        <v/>
      </c>
      <c r="K29" s="20" t="str">
        <f>IF(BASE!L29=0,"",BASE!L29)</f>
        <v/>
      </c>
      <c r="L29" s="20" t="str">
        <f>IF(BASE!M29=0,"",BASE!M29)</f>
        <v/>
      </c>
      <c r="M29" s="20" t="str">
        <f>IF(BASE!N29=0,"",BASE!N29)</f>
        <v/>
      </c>
      <c r="N29" s="20" t="str">
        <f>IF(BASE!O29=0,"",BASE!O29)</f>
        <v/>
      </c>
      <c r="O29" s="20" t="str">
        <f>IF(BASE!P29=0,"",BASE!P29)</f>
        <v/>
      </c>
      <c r="P29" s="20" t="str">
        <f>IF(BASE!Q29=0,"",BASE!Q29)</f>
        <v/>
      </c>
    </row>
    <row r="30" spans="2:16" ht="17.100000000000001" customHeight="1" x14ac:dyDescent="0.2">
      <c r="B30" s="19" t="str">
        <f>IF(BASE!B30=0,"",BASE!B30)</f>
        <v>1190</v>
      </c>
      <c r="C30" s="44">
        <f>IF(BASE!C30=0,"",BASE!C30)</f>
        <v>45618</v>
      </c>
      <c r="D30" s="19" t="str">
        <f>IF(BASE!D30=0,"",BASE!D30)</f>
        <v>S</v>
      </c>
      <c r="E30" s="19">
        <f>IF(BASE!E30=0,"",BASE!E30)</f>
        <v>50</v>
      </c>
      <c r="F30" s="44">
        <f>IF(BASE!F30=0,"",BASE!F30)</f>
        <v>45901</v>
      </c>
      <c r="G30" s="51">
        <f>IF(SUM(BASE!G30+BASE!H30=0),"",SUM(BASE!G30,BASE!H30))</f>
        <v>7611406.2300000004</v>
      </c>
      <c r="H30" s="51" t="str">
        <f>IF(BASE!I30=0,"",BASE!I30)</f>
        <v/>
      </c>
      <c r="I30" s="51" t="str">
        <f>IF(BASE!J30=0,"",BASE!J30)</f>
        <v/>
      </c>
      <c r="J30" s="51" t="str">
        <f>IF(BASE!K30=0,"",BASE!K30)</f>
        <v/>
      </c>
      <c r="K30" s="20" t="str">
        <f>IF(BASE!L30=0,"",BASE!L30)</f>
        <v/>
      </c>
      <c r="L30" s="20" t="str">
        <f>IF(BASE!M30=0,"",BASE!M30)</f>
        <v/>
      </c>
      <c r="M30" s="20" t="str">
        <f>IF(BASE!N30=0,"",BASE!N30)</f>
        <v/>
      </c>
      <c r="N30" s="20" t="str">
        <f>IF(BASE!O30=0,"",BASE!O30)</f>
        <v/>
      </c>
      <c r="O30" s="20" t="str">
        <f>IF(BASE!P30=0,"",BASE!P30)</f>
        <v/>
      </c>
      <c r="P30" s="20" t="str">
        <f>IF(BASE!Q30=0,"",BASE!Q30)</f>
        <v/>
      </c>
    </row>
    <row r="31" spans="2:16" ht="17.100000000000001" customHeight="1" x14ac:dyDescent="0.2">
      <c r="B31" s="19" t="str">
        <f>IF(BASE!B31=0,"",BASE!B31)</f>
        <v>1190</v>
      </c>
      <c r="C31" s="44">
        <f>IF(BASE!C31=0,"",BASE!C31)</f>
        <v>45618</v>
      </c>
      <c r="D31" s="19" t="str">
        <f>IF(BASE!D31=0,"",BASE!D31)</f>
        <v>S</v>
      </c>
      <c r="E31" s="19">
        <f>IF(BASE!E31=0,"",BASE!E31)</f>
        <v>51</v>
      </c>
      <c r="F31" s="44">
        <f>IF(BASE!F31=0,"",BASE!F31)</f>
        <v>45901</v>
      </c>
      <c r="G31" s="51">
        <f>IF(SUM(BASE!G31+BASE!H31=0),"",SUM(BASE!G31,BASE!H31))</f>
        <v>3516079.11</v>
      </c>
      <c r="H31" s="51" t="str">
        <f>IF(BASE!I31=0,"",BASE!I31)</f>
        <v/>
      </c>
      <c r="I31" s="51" t="str">
        <f>IF(BASE!J31=0,"",BASE!J31)</f>
        <v/>
      </c>
      <c r="J31" s="51" t="str">
        <f>IF(BASE!K31=0,"",BASE!K31)</f>
        <v/>
      </c>
      <c r="K31" s="20" t="str">
        <f>IF(BASE!L31=0,"",BASE!L31)</f>
        <v/>
      </c>
      <c r="L31" s="20" t="str">
        <f>IF(BASE!M31=0,"",BASE!M31)</f>
        <v/>
      </c>
      <c r="M31" s="20" t="str">
        <f>IF(BASE!N31=0,"",BASE!N31)</f>
        <v/>
      </c>
      <c r="N31" s="20" t="str">
        <f>IF(BASE!O31=0,"",BASE!O31)</f>
        <v/>
      </c>
      <c r="O31" s="20" t="str">
        <f>IF(BASE!P31=0,"",BASE!P31)</f>
        <v/>
      </c>
      <c r="P31" s="20" t="str">
        <f>IF(BASE!Q31=0,"",BASE!Q31)</f>
        <v/>
      </c>
    </row>
    <row r="32" spans="2:16" ht="17.100000000000001" customHeight="1" x14ac:dyDescent="0.2">
      <c r="B32" s="19" t="str">
        <f>IF(BASE!B32=0,"",BASE!B32)</f>
        <v>1190</v>
      </c>
      <c r="C32" s="44">
        <f>IF(BASE!C32=0,"",BASE!C32)</f>
        <v>45618</v>
      </c>
      <c r="D32" s="19" t="str">
        <f>IF(BASE!D32=0,"",BASE!D32)</f>
        <v>S</v>
      </c>
      <c r="E32" s="19">
        <f>IF(BASE!E32=0,"",BASE!E32)</f>
        <v>65</v>
      </c>
      <c r="F32" s="44">
        <f>IF(BASE!F32=0,"",BASE!F32)</f>
        <v>45932</v>
      </c>
      <c r="G32" s="51">
        <f>IF(SUM(BASE!G32+BASE!H32=0),"",SUM(BASE!G32,BASE!H32))</f>
        <v>3979680.64</v>
      </c>
      <c r="H32" s="51" t="str">
        <f>IF(BASE!I32=0,"",BASE!I32)</f>
        <v/>
      </c>
      <c r="I32" s="51" t="str">
        <f>IF(BASE!J32=0,"",BASE!J32)</f>
        <v/>
      </c>
      <c r="J32" s="51" t="str">
        <f>IF(BASE!K32=0,"",BASE!K32)</f>
        <v/>
      </c>
      <c r="K32" s="20" t="str">
        <f>IF(BASE!L32=0,"",BASE!L32)</f>
        <v/>
      </c>
      <c r="L32" s="20" t="str">
        <f>IF(BASE!M32=0,"",BASE!M32)</f>
        <v/>
      </c>
      <c r="M32" s="20" t="str">
        <f>IF(BASE!N32=0,"",BASE!N32)</f>
        <v/>
      </c>
      <c r="N32" s="20" t="str">
        <f>IF(BASE!O32=0,"",BASE!O32)</f>
        <v/>
      </c>
      <c r="O32" s="20" t="str">
        <f>IF(BASE!P32=0,"",BASE!P32)</f>
        <v/>
      </c>
      <c r="P32" s="20" t="str">
        <f>IF(BASE!Q32=0,"",BASE!Q32)</f>
        <v/>
      </c>
    </row>
    <row r="33" spans="2:16" ht="17.100000000000001" customHeight="1" x14ac:dyDescent="0.2">
      <c r="B33" s="19" t="str">
        <f>IF(BASE!B33=0,"",BASE!B33)</f>
        <v>1190</v>
      </c>
      <c r="C33" s="44">
        <f>IF(BASE!C33=0,"",BASE!C33)</f>
        <v>45618</v>
      </c>
      <c r="D33" s="19" t="str">
        <f>IF(BASE!D33=0,"",BASE!D33)</f>
        <v>S</v>
      </c>
      <c r="E33" s="19">
        <f>IF(BASE!E33=0,"",BASE!E33)</f>
        <v>66</v>
      </c>
      <c r="F33" s="44">
        <f>IF(BASE!F33=0,"",BASE!F33)</f>
        <v>45932</v>
      </c>
      <c r="G33" s="51">
        <f>IF(SUM(BASE!G33+BASE!H33=0),"",SUM(BASE!G33,BASE!H33))</f>
        <v>6517093.4800000004</v>
      </c>
      <c r="H33" s="51" t="str">
        <f>IF(BASE!I33=0,"",BASE!I33)</f>
        <v/>
      </c>
      <c r="I33" s="51" t="str">
        <f>IF(BASE!J33=0,"",BASE!J33)</f>
        <v/>
      </c>
      <c r="J33" s="51" t="str">
        <f>IF(BASE!K33=0,"",BASE!K33)</f>
        <v/>
      </c>
      <c r="K33" s="20" t="str">
        <f>IF(BASE!L33=0,"",BASE!L33)</f>
        <v/>
      </c>
      <c r="L33" s="20" t="str">
        <f>IF(BASE!M33=0,"",BASE!M33)</f>
        <v/>
      </c>
      <c r="M33" s="20" t="str">
        <f>IF(BASE!N33=0,"",BASE!N33)</f>
        <v/>
      </c>
      <c r="N33" s="20" t="str">
        <f>IF(BASE!O33=0,"",BASE!O33)</f>
        <v/>
      </c>
      <c r="O33" s="20" t="str">
        <f>IF(BASE!P33=0,"",BASE!P33)</f>
        <v/>
      </c>
      <c r="P33" s="20" t="str">
        <f>IF(BASE!Q33=0,"",BASE!Q33)</f>
        <v/>
      </c>
    </row>
    <row r="34" spans="2:16" ht="17.100000000000001" customHeight="1" x14ac:dyDescent="0.2">
      <c r="B34" s="19" t="str">
        <f>IF(BASE!B34=0,"",BASE!B34)</f>
        <v>1190</v>
      </c>
      <c r="C34" s="44">
        <f>IF(BASE!C34=0,"",BASE!C34)</f>
        <v>45618</v>
      </c>
      <c r="D34" s="19" t="str">
        <f>IF(BASE!D34=0,"",BASE!D34)</f>
        <v>S</v>
      </c>
      <c r="E34" s="19">
        <f>IF(BASE!E34=0,"",BASE!E34)</f>
        <v>72</v>
      </c>
      <c r="F34" s="44">
        <f>IF(BASE!F34=0,"",BASE!F34)</f>
        <v>45964</v>
      </c>
      <c r="G34" s="51">
        <f>IF(SUM(BASE!G34+BASE!H34=0),"",SUM(BASE!G34,BASE!H34))</f>
        <v>6321324.3399999999</v>
      </c>
      <c r="H34" s="51" t="str">
        <f>IF(BASE!I34=0,"",BASE!I34)</f>
        <v/>
      </c>
      <c r="I34" s="51" t="str">
        <f>IF(BASE!J34=0,"",BASE!J34)</f>
        <v/>
      </c>
      <c r="J34" s="51" t="str">
        <f>IF(BASE!K34=0,"",BASE!K34)</f>
        <v/>
      </c>
      <c r="K34" s="20" t="str">
        <f>IF(BASE!L34=0,"",BASE!L34)</f>
        <v/>
      </c>
      <c r="L34" s="20" t="str">
        <f>IF(BASE!M34=0,"",BASE!M34)</f>
        <v/>
      </c>
      <c r="M34" s="20" t="str">
        <f>IF(BASE!N34=0,"",BASE!N34)</f>
        <v/>
      </c>
      <c r="N34" s="20" t="str">
        <f>IF(BASE!O34=0,"",BASE!O34)</f>
        <v/>
      </c>
      <c r="O34" s="20" t="str">
        <f>IF(BASE!P34=0,"",BASE!P34)</f>
        <v/>
      </c>
      <c r="P34" s="20" t="str">
        <f>IF(BASE!Q34=0,"",BASE!Q34)</f>
        <v/>
      </c>
    </row>
    <row r="35" spans="2:16" ht="17.100000000000001" customHeight="1" x14ac:dyDescent="0.2">
      <c r="B35" s="19" t="str">
        <f>IF(BASE!B35=0,"",BASE!B35)</f>
        <v>1190</v>
      </c>
      <c r="C35" s="44">
        <f>IF(BASE!C35=0,"",BASE!C35)</f>
        <v>45618</v>
      </c>
      <c r="D35" s="19" t="str">
        <f>IF(BASE!D35=0,"",BASE!D35)</f>
        <v>S</v>
      </c>
      <c r="E35" s="19">
        <f>IF(BASE!E35=0,"",BASE!E35)</f>
        <v>73</v>
      </c>
      <c r="F35" s="44">
        <f>IF(BASE!F35=0,"",BASE!F35)</f>
        <v>45964</v>
      </c>
      <c r="G35" s="51">
        <f>IF(SUM(BASE!G35+BASE!H35=0),"",SUM(BASE!G35,BASE!H35))</f>
        <v>6605648.96</v>
      </c>
      <c r="H35" s="51" t="str">
        <f>IF(BASE!I35=0,"",BASE!I35)</f>
        <v/>
      </c>
      <c r="I35" s="51" t="str">
        <f>IF(BASE!J35=0,"",BASE!J35)</f>
        <v/>
      </c>
      <c r="J35" s="51" t="str">
        <f>IF(BASE!K35=0,"",BASE!K35)</f>
        <v/>
      </c>
      <c r="K35" s="20" t="str">
        <f>IF(BASE!L35=0,"",BASE!L35)</f>
        <v/>
      </c>
      <c r="L35" s="20" t="str">
        <f>IF(BASE!M35=0,"",BASE!M35)</f>
        <v/>
      </c>
      <c r="M35" s="20" t="str">
        <f>IF(BASE!N35=0,"",BASE!N35)</f>
        <v/>
      </c>
      <c r="N35" s="20" t="str">
        <f>IF(BASE!O35=0,"",BASE!O35)</f>
        <v/>
      </c>
      <c r="O35" s="20" t="str">
        <f>IF(BASE!P35=0,"",BASE!P35)</f>
        <v/>
      </c>
      <c r="P35" s="20" t="str">
        <f>IF(BASE!Q35=0,"",BASE!Q35)</f>
        <v/>
      </c>
    </row>
    <row r="36" spans="2:16" ht="17.100000000000001" customHeight="1" x14ac:dyDescent="0.2">
      <c r="B36" s="19" t="str">
        <f>IF(BASE!B36=0,"",BASE!B36)</f>
        <v>1190</v>
      </c>
      <c r="C36" s="44">
        <f>IF(BASE!C36=0,"",BASE!C36)</f>
        <v>45618</v>
      </c>
      <c r="D36" s="19" t="str">
        <f>IF(BASE!D36=0,"",BASE!D36)</f>
        <v>S</v>
      </c>
      <c r="E36" s="19">
        <f>IF(BASE!E36=0,"",BASE!E36)</f>
        <v>78</v>
      </c>
      <c r="F36" s="44">
        <f>IF(BASE!F36=0,"",BASE!F36)</f>
        <v>45992</v>
      </c>
      <c r="G36" s="51">
        <f>IF(SUM(BASE!G36+BASE!H36=0),"",SUM(BASE!G36,BASE!H36))</f>
        <v>10999276.310000001</v>
      </c>
      <c r="H36" s="51" t="str">
        <f>IF(BASE!I36=0,"",BASE!I36)</f>
        <v/>
      </c>
      <c r="I36" s="51" t="str">
        <f>IF(BASE!J36=0,"",BASE!J36)</f>
        <v/>
      </c>
      <c r="J36" s="51" t="str">
        <f>IF(BASE!K36=0,"",BASE!K36)</f>
        <v/>
      </c>
      <c r="K36" s="20" t="str">
        <f>IF(BASE!L36=0,"",BASE!L36)</f>
        <v/>
      </c>
      <c r="L36" s="20" t="str">
        <f>IF(BASE!M36=0,"",BASE!M36)</f>
        <v/>
      </c>
      <c r="M36" s="20" t="str">
        <f>IF(BASE!N36=0,"",BASE!N36)</f>
        <v/>
      </c>
      <c r="N36" s="20" t="str">
        <f>IF(BASE!O36=0,"",BASE!O36)</f>
        <v/>
      </c>
      <c r="O36" s="20" t="str">
        <f>IF(BASE!P36=0,"",BASE!P36)</f>
        <v/>
      </c>
      <c r="P36" s="20" t="str">
        <f>IF(BASE!Q36=0,"",BASE!Q36)</f>
        <v/>
      </c>
    </row>
    <row r="37" spans="2:16" ht="17.100000000000001" customHeight="1" x14ac:dyDescent="0.2">
      <c r="B37" s="19" t="str">
        <f>IF(BASE!B37=0,"",BASE!B37)</f>
        <v>1190</v>
      </c>
      <c r="C37" s="44">
        <f>IF(BASE!C37=0,"",BASE!C37)</f>
        <v>45618</v>
      </c>
      <c r="D37" s="19" t="str">
        <f>IF(BASE!D37=0,"",BASE!D37)</f>
        <v>S</v>
      </c>
      <c r="E37" s="19">
        <f>IF(BASE!E37=0,"",BASE!E37)</f>
        <v>79</v>
      </c>
      <c r="F37" s="44">
        <f>IF(BASE!F37=0,"",BASE!F37)</f>
        <v>45992</v>
      </c>
      <c r="G37" s="51">
        <v>12084457.710000001</v>
      </c>
      <c r="H37" s="51" t="str">
        <f>IF(BASE!I37=0,"",BASE!I37)</f>
        <v/>
      </c>
      <c r="I37" s="51" t="str">
        <f>IF(BASE!J37=0,"",BASE!J37)</f>
        <v/>
      </c>
      <c r="J37" s="51" t="str">
        <f>IF(BASE!K37=0,"",BASE!K37)</f>
        <v/>
      </c>
      <c r="K37" s="20" t="str">
        <f>IF(BASE!L37=0,"",BASE!L37)</f>
        <v/>
      </c>
      <c r="L37" s="20" t="str">
        <f>IF(BASE!M37=0,"",BASE!M37)</f>
        <v/>
      </c>
      <c r="M37" s="20" t="str">
        <f>IF(BASE!N37=0,"",BASE!N37)</f>
        <v/>
      </c>
      <c r="N37" s="20" t="str">
        <f>IF(BASE!O37=0,"",BASE!O37)</f>
        <v/>
      </c>
      <c r="O37" s="20" t="str">
        <f>IF(BASE!P37=0,"",BASE!P37)</f>
        <v/>
      </c>
      <c r="P37" s="20" t="str">
        <f>IF(BASE!Q37=0,"",BASE!Q37)</f>
        <v/>
      </c>
    </row>
    <row r="38" spans="2:16" ht="17.100000000000001" hidden="1" customHeight="1" x14ac:dyDescent="0.2">
      <c r="B38" s="19" t="str">
        <f>IF(BASE!B38=0,"",BASE!B38)</f>
        <v/>
      </c>
      <c r="C38" s="44" t="str">
        <f>IF(BASE!C38=0,"",BASE!C38)</f>
        <v/>
      </c>
      <c r="D38" s="19" t="str">
        <f>IF(BASE!D38=0,"",BASE!D38)</f>
        <v/>
      </c>
      <c r="E38" s="19" t="str">
        <f>IF(BASE!E38=0,"",BASE!E38)</f>
        <v/>
      </c>
      <c r="F38" s="44" t="str">
        <f>IF(BASE!F38=0,"",BASE!F38)</f>
        <v/>
      </c>
      <c r="G38" s="51" t="str">
        <f>IF(SUM(BASE!G38+BASE!H38=0),"",SUM(BASE!G38,BASE!H38))</f>
        <v/>
      </c>
      <c r="H38" s="51" t="str">
        <f>IF(BASE!I38=0,"",BASE!I38)</f>
        <v/>
      </c>
      <c r="I38" s="51" t="str">
        <f>IF(BASE!J38=0,"",BASE!J38)</f>
        <v/>
      </c>
      <c r="J38" s="51" t="str">
        <f>IF(BASE!K38=0,"",BASE!K38)</f>
        <v/>
      </c>
      <c r="K38" s="20" t="str">
        <f>IF(BASE!L38=0,"",BASE!L38)</f>
        <v/>
      </c>
      <c r="L38" s="20" t="str">
        <f>IF(BASE!M38=0,"",BASE!M38)</f>
        <v/>
      </c>
      <c r="M38" s="20" t="str">
        <f>IF(BASE!N38=0,"",BASE!N38)</f>
        <v/>
      </c>
      <c r="N38" s="20" t="str">
        <f>IF(BASE!O38=0,"",BASE!O38)</f>
        <v/>
      </c>
      <c r="O38" s="20" t="str">
        <f>IF(BASE!P38=0,"",BASE!P38)</f>
        <v/>
      </c>
      <c r="P38" s="20" t="str">
        <f>IF(BASE!Q38=0,"",BASE!Q38)</f>
        <v/>
      </c>
    </row>
    <row r="39" spans="2:16" ht="17.100000000000001" hidden="1" customHeight="1" x14ac:dyDescent="0.2">
      <c r="B39" s="19" t="str">
        <f>IF(BASE!B39=0,"",BASE!B39)</f>
        <v/>
      </c>
      <c r="C39" s="44" t="str">
        <f>IF(BASE!C39=0,"",BASE!C39)</f>
        <v/>
      </c>
      <c r="D39" s="19" t="str">
        <f>IF(BASE!D39=0,"",BASE!D39)</f>
        <v/>
      </c>
      <c r="E39" s="19" t="str">
        <f>IF(BASE!E39=0,"",BASE!E39)</f>
        <v/>
      </c>
      <c r="F39" s="44" t="str">
        <f>IF(BASE!F39=0,"",BASE!F39)</f>
        <v/>
      </c>
      <c r="G39" s="51" t="str">
        <f>IF(SUM(BASE!G39+BASE!H39=0),"",SUM(BASE!G39,BASE!H39))</f>
        <v/>
      </c>
      <c r="H39" s="51" t="str">
        <f>IF(BASE!I39=0,"",BASE!I39)</f>
        <v/>
      </c>
      <c r="I39" s="51" t="str">
        <f>IF(BASE!J39=0,"",BASE!J39)</f>
        <v/>
      </c>
      <c r="J39" s="51" t="str">
        <f>IF(BASE!K39=0,"",BASE!K39)</f>
        <v/>
      </c>
      <c r="K39" s="20" t="str">
        <f>IF(BASE!L39=0,"",BASE!L39)</f>
        <v/>
      </c>
      <c r="L39" s="20" t="str">
        <f>IF(BASE!M39=0,"",BASE!M39)</f>
        <v/>
      </c>
      <c r="M39" s="20" t="str">
        <f>IF(BASE!N39=0,"",BASE!N39)</f>
        <v/>
      </c>
      <c r="N39" s="20" t="str">
        <f>IF(BASE!O39=0,"",BASE!O39)</f>
        <v/>
      </c>
      <c r="O39" s="20" t="str">
        <f>IF(BASE!P39=0,"",BASE!P39)</f>
        <v/>
      </c>
      <c r="P39" s="20" t="str">
        <f>IF(BASE!Q39=0,"",BASE!Q39)</f>
        <v/>
      </c>
    </row>
    <row r="40" spans="2:16" ht="17.100000000000001" hidden="1" customHeight="1" x14ac:dyDescent="0.2">
      <c r="B40" s="19" t="str">
        <f>IF(BASE!B40=0,"",BASE!B40)</f>
        <v/>
      </c>
      <c r="C40" s="44" t="str">
        <f>IF(BASE!C40=0,"",BASE!C40)</f>
        <v/>
      </c>
      <c r="D40" s="19" t="str">
        <f>IF(BASE!D40=0,"",BASE!D40)</f>
        <v/>
      </c>
      <c r="E40" s="19" t="str">
        <f>IF(BASE!E40=0,"",BASE!E40)</f>
        <v/>
      </c>
      <c r="F40" s="44" t="str">
        <f>IF(BASE!F40=0,"",BASE!F40)</f>
        <v/>
      </c>
      <c r="G40" s="51" t="str">
        <f>IF(SUM(BASE!G40+BASE!H40=0),"",SUM(BASE!G40,BASE!H40))</f>
        <v/>
      </c>
      <c r="H40" s="51" t="str">
        <f>IF(BASE!I40=0,"",BASE!I40)</f>
        <v/>
      </c>
      <c r="I40" s="51" t="str">
        <f>IF(BASE!J40=0,"",BASE!J40)</f>
        <v/>
      </c>
      <c r="J40" s="51" t="str">
        <f>IF(BASE!K40=0,"",BASE!K40)</f>
        <v/>
      </c>
      <c r="K40" s="20" t="str">
        <f>IF(BASE!L40=0,"",BASE!L40)</f>
        <v/>
      </c>
      <c r="L40" s="20" t="str">
        <f>IF(BASE!M40=0,"",BASE!M40)</f>
        <v/>
      </c>
      <c r="M40" s="20" t="str">
        <f>IF(BASE!N40=0,"",BASE!N40)</f>
        <v/>
      </c>
      <c r="N40" s="20" t="str">
        <f>IF(BASE!O40=0,"",BASE!O40)</f>
        <v/>
      </c>
      <c r="O40" s="20" t="str">
        <f>IF(BASE!P40=0,"",BASE!P40)</f>
        <v/>
      </c>
      <c r="P40" s="20" t="str">
        <f>IF(BASE!Q40=0,"",BASE!Q40)</f>
        <v/>
      </c>
    </row>
    <row r="41" spans="2:16" ht="17.100000000000001" hidden="1" customHeight="1" x14ac:dyDescent="0.2">
      <c r="B41" s="19" t="str">
        <f>IF(BASE!B41=0,"",BASE!B41)</f>
        <v/>
      </c>
      <c r="C41" s="44" t="str">
        <f>IF(BASE!C41=0,"",BASE!C41)</f>
        <v/>
      </c>
      <c r="D41" s="19" t="str">
        <f>IF(BASE!D41=0,"",BASE!D41)</f>
        <v/>
      </c>
      <c r="E41" s="19" t="str">
        <f>IF(BASE!E41=0,"",BASE!E41)</f>
        <v/>
      </c>
      <c r="F41" s="44" t="str">
        <f>IF(BASE!F41=0,"",BASE!F41)</f>
        <v/>
      </c>
      <c r="G41" s="51" t="str">
        <f>IF(SUM(BASE!G41+BASE!H41=0),"",SUM(BASE!G41,BASE!H41))</f>
        <v/>
      </c>
      <c r="H41" s="51" t="str">
        <f>IF(BASE!I41=0,"",BASE!I41)</f>
        <v/>
      </c>
      <c r="I41" s="51" t="str">
        <f>IF(BASE!J41=0,"",BASE!J41)</f>
        <v/>
      </c>
      <c r="J41" s="51" t="str">
        <f>IF(BASE!K41=0,"",BASE!K41)</f>
        <v/>
      </c>
      <c r="K41" s="20" t="str">
        <f>IF(BASE!L41=0,"",BASE!L41)</f>
        <v/>
      </c>
      <c r="L41" s="20" t="str">
        <f>IF(BASE!M41=0,"",BASE!M41)</f>
        <v/>
      </c>
      <c r="M41" s="20" t="str">
        <f>IF(BASE!N41=0,"",BASE!N41)</f>
        <v/>
      </c>
      <c r="N41" s="20" t="str">
        <f>IF(BASE!O41=0,"",BASE!O41)</f>
        <v/>
      </c>
      <c r="O41" s="20" t="str">
        <f>IF(BASE!P41=0,"",BASE!P41)</f>
        <v/>
      </c>
      <c r="P41" s="20" t="str">
        <f>IF(BASE!Q41=0,"",BASE!Q41)</f>
        <v/>
      </c>
    </row>
    <row r="42" spans="2:16" ht="17.100000000000001" hidden="1" customHeight="1" x14ac:dyDescent="0.2">
      <c r="B42" s="19" t="str">
        <f>IF(BASE!B42=0,"",BASE!B42)</f>
        <v/>
      </c>
      <c r="C42" s="44" t="str">
        <f>IF(BASE!C42=0,"",BASE!C42)</f>
        <v/>
      </c>
      <c r="D42" s="19" t="str">
        <f>IF(BASE!D42=0,"",BASE!D42)</f>
        <v/>
      </c>
      <c r="E42" s="19" t="str">
        <f>IF(BASE!E42=0,"",BASE!E42)</f>
        <v/>
      </c>
      <c r="F42" s="44" t="str">
        <f>IF(BASE!F42=0,"",BASE!F42)</f>
        <v/>
      </c>
      <c r="G42" s="20" t="str">
        <f>IF(SUM(BASE!G42+BASE!H42=0),"",SUM(BASE!G42,BASE!H42))</f>
        <v/>
      </c>
      <c r="H42" s="20" t="str">
        <f>IF(BASE!I42=0,"",BASE!I42)</f>
        <v/>
      </c>
      <c r="I42" s="20" t="str">
        <f>IF(BASE!J42=0,"",BASE!J42)</f>
        <v/>
      </c>
      <c r="J42" s="20" t="str">
        <f>IF(BASE!K42=0,"",BASE!K42)</f>
        <v/>
      </c>
      <c r="K42" s="20" t="str">
        <f>IF(BASE!L42=0,"",BASE!L42)</f>
        <v/>
      </c>
      <c r="L42" s="20" t="str">
        <f>IF(BASE!M42=0,"",BASE!M42)</f>
        <v/>
      </c>
      <c r="M42" s="20" t="str">
        <f>IF(BASE!N42=0,"",BASE!N42)</f>
        <v/>
      </c>
      <c r="N42" s="20" t="str">
        <f>IF(BASE!O42=0,"",BASE!O42)</f>
        <v/>
      </c>
      <c r="O42" s="20" t="str">
        <f>IF(BASE!P42=0,"",BASE!P42)</f>
        <v/>
      </c>
      <c r="P42" s="20" t="str">
        <f>IF(BASE!Q42=0,"",BASE!Q42)</f>
        <v/>
      </c>
    </row>
    <row r="43" spans="2:16" ht="17.100000000000001" hidden="1" customHeight="1" x14ac:dyDescent="0.2">
      <c r="B43" s="19" t="str">
        <f>IF(BASE!B43=0,"",BASE!B43)</f>
        <v/>
      </c>
      <c r="C43" s="44" t="str">
        <f>IF(BASE!C43=0,"",BASE!C43)</f>
        <v/>
      </c>
      <c r="D43" s="19" t="str">
        <f>IF(BASE!D43=0,"",BASE!D43)</f>
        <v/>
      </c>
      <c r="E43" s="19" t="str">
        <f>IF(BASE!E43=0,"",BASE!E43)</f>
        <v/>
      </c>
      <c r="F43" s="44" t="str">
        <f>IF(BASE!F43=0,"",BASE!F43)</f>
        <v/>
      </c>
      <c r="G43" s="20" t="str">
        <f>IF(SUM(BASE!G43+BASE!H43=0),"",SUM(BASE!G43,BASE!H43))</f>
        <v/>
      </c>
      <c r="H43" s="20" t="str">
        <f>IF(BASE!I43=0,"",BASE!I43)</f>
        <v/>
      </c>
      <c r="I43" s="20" t="str">
        <f>IF(BASE!J43=0,"",BASE!J43)</f>
        <v/>
      </c>
      <c r="J43" s="20" t="str">
        <f>IF(BASE!K43=0,"",BASE!K43)</f>
        <v/>
      </c>
      <c r="K43" s="20" t="str">
        <f>IF(BASE!L43=0,"",BASE!L43)</f>
        <v/>
      </c>
      <c r="L43" s="20" t="str">
        <f>IF(BASE!M43=0,"",BASE!M43)</f>
        <v/>
      </c>
      <c r="M43" s="20" t="str">
        <f>IF(BASE!N43=0,"",BASE!N43)</f>
        <v/>
      </c>
      <c r="N43" s="20" t="str">
        <f>IF(BASE!O43=0,"",BASE!O43)</f>
        <v/>
      </c>
      <c r="O43" s="20" t="str">
        <f>IF(BASE!P43=0,"",BASE!P43)</f>
        <v/>
      </c>
      <c r="P43" s="20" t="str">
        <f>IF(BASE!Q43=0,"",BASE!Q43)</f>
        <v/>
      </c>
    </row>
    <row r="44" spans="2:16" ht="17.100000000000001" hidden="1" customHeight="1" x14ac:dyDescent="0.2">
      <c r="B44" s="19" t="str">
        <f>IF(BASE!B44=0,"",BASE!B44)</f>
        <v/>
      </c>
      <c r="C44" s="44" t="str">
        <f>IF(BASE!C44=0,"",BASE!C44)</f>
        <v/>
      </c>
      <c r="D44" s="19" t="str">
        <f>IF(BASE!D44=0,"",BASE!D44)</f>
        <v/>
      </c>
      <c r="E44" s="19" t="str">
        <f>IF(BASE!E44=0,"",BASE!E44)</f>
        <v/>
      </c>
      <c r="F44" s="44" t="str">
        <f>IF(BASE!F44=0,"",BASE!F44)</f>
        <v/>
      </c>
      <c r="G44" s="20" t="str">
        <f>IF(SUM(BASE!G44+BASE!H44=0),"",SUM(BASE!G44,BASE!H44))</f>
        <v/>
      </c>
      <c r="H44" s="20" t="str">
        <f>IF(BASE!I44=0,"",BASE!I44)</f>
        <v/>
      </c>
      <c r="I44" s="20" t="str">
        <f>IF(BASE!J44=0,"",BASE!J44)</f>
        <v/>
      </c>
      <c r="J44" s="20" t="str">
        <f>IF(BASE!K44=0,"",BASE!K44)</f>
        <v/>
      </c>
      <c r="K44" s="20" t="str">
        <f>IF(BASE!L44=0,"",BASE!L44)</f>
        <v/>
      </c>
      <c r="L44" s="20" t="str">
        <f>IF(BASE!M44=0,"",BASE!M44)</f>
        <v/>
      </c>
      <c r="M44" s="20" t="str">
        <f>IF(BASE!N44=0,"",BASE!N44)</f>
        <v/>
      </c>
      <c r="N44" s="20" t="str">
        <f>IF(BASE!O44=0,"",BASE!O44)</f>
        <v/>
      </c>
      <c r="O44" s="20" t="str">
        <f>IF(BASE!P44=0,"",BASE!P44)</f>
        <v/>
      </c>
      <c r="P44" s="20" t="str">
        <f>IF(BASE!Q44=0,"",BASE!Q44)</f>
        <v/>
      </c>
    </row>
    <row r="45" spans="2:16" ht="17.100000000000001" hidden="1" customHeight="1" x14ac:dyDescent="0.2">
      <c r="B45" s="19" t="str">
        <f>IF(BASE!B45=0,"",BASE!B45)</f>
        <v/>
      </c>
      <c r="C45" s="44" t="str">
        <f>IF(BASE!C45=0,"",BASE!C45)</f>
        <v/>
      </c>
      <c r="D45" s="19" t="str">
        <f>IF(BASE!D45=0,"",BASE!D45)</f>
        <v/>
      </c>
      <c r="E45" s="19" t="str">
        <f>IF(BASE!E45=0,"",BASE!E45)</f>
        <v/>
      </c>
      <c r="F45" s="44" t="str">
        <f>IF(BASE!F45=0,"",BASE!F45)</f>
        <v/>
      </c>
      <c r="G45" s="20" t="str">
        <f>IF(SUM(BASE!G45+BASE!H45=0),"",SUM(BASE!G45,BASE!H45))</f>
        <v/>
      </c>
      <c r="H45" s="20" t="str">
        <f>IF(BASE!I45=0,"",BASE!I45)</f>
        <v/>
      </c>
      <c r="I45" s="20" t="str">
        <f>IF(BASE!J45=0,"",BASE!J45)</f>
        <v/>
      </c>
      <c r="J45" s="20" t="str">
        <f>IF(BASE!K45=0,"",BASE!K45)</f>
        <v/>
      </c>
      <c r="K45" s="20" t="str">
        <f>IF(BASE!L45=0,"",BASE!L45)</f>
        <v/>
      </c>
      <c r="L45" s="20" t="str">
        <f>IF(BASE!M45=0,"",BASE!M45)</f>
        <v/>
      </c>
      <c r="M45" s="20" t="str">
        <f>IF(BASE!N45=0,"",BASE!N45)</f>
        <v/>
      </c>
      <c r="N45" s="20" t="str">
        <f>IF(BASE!O45=0,"",BASE!O45)</f>
        <v/>
      </c>
      <c r="O45" s="20" t="str">
        <f>IF(BASE!P45=0,"",BASE!P45)</f>
        <v/>
      </c>
      <c r="P45" s="20" t="str">
        <f>IF(BASE!Q45=0,"",BASE!Q45)</f>
        <v/>
      </c>
    </row>
    <row r="46" spans="2:16" ht="17.100000000000001" hidden="1" customHeight="1" x14ac:dyDescent="0.2">
      <c r="B46" s="19" t="str">
        <f>IF(BASE!B46=0,"",BASE!B46)</f>
        <v/>
      </c>
      <c r="C46" s="44" t="str">
        <f>IF(BASE!C46=0,"",BASE!C46)</f>
        <v/>
      </c>
      <c r="D46" s="19" t="str">
        <f>IF(BASE!D46=0,"",BASE!D46)</f>
        <v>S</v>
      </c>
      <c r="E46" s="19" t="str">
        <f>IF(BASE!E46=0,"",BASE!E46)</f>
        <v/>
      </c>
      <c r="F46" s="44" t="str">
        <f>IF(BASE!F46=0,"",BASE!F46)</f>
        <v/>
      </c>
      <c r="G46" s="20" t="str">
        <f>IF(SUM(BASE!G46+BASE!H46=0),"",SUM(BASE!G46,BASE!H46))</f>
        <v/>
      </c>
      <c r="H46" s="20" t="str">
        <f>IF(BASE!I46=0,"",BASE!I46)</f>
        <v/>
      </c>
      <c r="I46" s="20" t="str">
        <f>IF(BASE!J46=0,"",BASE!J46)</f>
        <v/>
      </c>
      <c r="J46" s="20" t="str">
        <f>IF(BASE!K46=0,"",BASE!K46)</f>
        <v/>
      </c>
      <c r="K46" s="20" t="str">
        <f>IF(BASE!L46=0,"",BASE!L46)</f>
        <v/>
      </c>
      <c r="L46" s="20" t="str">
        <f>IF(BASE!M46=0,"",BASE!M46)</f>
        <v/>
      </c>
      <c r="M46" s="20" t="str">
        <f>IF(BASE!N46=0,"",BASE!N46)</f>
        <v/>
      </c>
      <c r="N46" s="20" t="str">
        <f>IF(BASE!O46=0,"",BASE!O46)</f>
        <v/>
      </c>
      <c r="O46" s="20" t="str">
        <f>IF(BASE!P46=0,"",BASE!P46)</f>
        <v/>
      </c>
      <c r="P46" s="20" t="str">
        <f>IF(BASE!Q46=0,"",BASE!Q46)</f>
        <v/>
      </c>
    </row>
    <row r="47" spans="2:16" ht="17.100000000000001" hidden="1" customHeight="1" x14ac:dyDescent="0.2">
      <c r="B47" s="19" t="str">
        <f>IF(BASE!B47=0,"",BASE!B47)</f>
        <v/>
      </c>
      <c r="C47" s="44" t="str">
        <f>IF(BASE!C47=0,"",BASE!C47)</f>
        <v/>
      </c>
      <c r="D47" s="19" t="str">
        <f>IF(BASE!D47=0,"",BASE!D47)</f>
        <v>S</v>
      </c>
      <c r="E47" s="19" t="str">
        <f>IF(BASE!E47=0,"",BASE!E47)</f>
        <v/>
      </c>
      <c r="F47" s="44" t="str">
        <f>IF(BASE!F47=0,"",BASE!F47)</f>
        <v/>
      </c>
      <c r="G47" s="20" t="str">
        <f>IF(SUM(BASE!G47+BASE!H47=0),"",SUM(BASE!G47,BASE!H47))</f>
        <v/>
      </c>
      <c r="H47" s="20" t="str">
        <f>IF(BASE!I47=0,"",BASE!I47)</f>
        <v/>
      </c>
      <c r="I47" s="20" t="str">
        <f>IF(BASE!J47=0,"",BASE!J47)</f>
        <v/>
      </c>
      <c r="J47" s="20" t="str">
        <f>IF(BASE!K47=0,"",BASE!K47)</f>
        <v/>
      </c>
      <c r="K47" s="20" t="str">
        <f>IF(BASE!L47=0,"",BASE!L47)</f>
        <v/>
      </c>
      <c r="L47" s="20" t="str">
        <f>IF(BASE!M47=0,"",BASE!M47)</f>
        <v/>
      </c>
      <c r="M47" s="20" t="str">
        <f>IF(BASE!N47=0,"",BASE!N47)</f>
        <v/>
      </c>
      <c r="N47" s="20" t="str">
        <f>IF(BASE!O47=0,"",BASE!O47)</f>
        <v/>
      </c>
      <c r="O47" s="20" t="str">
        <f>IF(BASE!P47=0,"",BASE!P47)</f>
        <v/>
      </c>
      <c r="P47" s="20" t="str">
        <f>IF(BASE!Q47=0,"",BASE!Q47)</f>
        <v/>
      </c>
    </row>
    <row r="48" spans="2:16" ht="17.100000000000001" hidden="1" customHeight="1" x14ac:dyDescent="0.2">
      <c r="B48" s="19" t="str">
        <f>IF(BASE!B48=0,"",BASE!B48)</f>
        <v/>
      </c>
      <c r="C48" s="44" t="str">
        <f>IF(BASE!C48=0,"",BASE!C48)</f>
        <v/>
      </c>
      <c r="D48" s="19" t="str">
        <f>IF(BASE!D48=0,"",BASE!D48)</f>
        <v>E</v>
      </c>
      <c r="E48" s="19" t="str">
        <f>IF(BASE!E48=0,"",BASE!E48)</f>
        <v/>
      </c>
      <c r="F48" s="44" t="str">
        <f>IF(BASE!F48=0,"",BASE!F48)</f>
        <v/>
      </c>
      <c r="G48" s="20" t="str">
        <f>IF(SUM(BASE!G48+BASE!H48=0),"",SUM(BASE!G48,BASE!H48))</f>
        <v/>
      </c>
      <c r="H48" s="20" t="str">
        <f>IF(BASE!I48=0,"",BASE!I48)</f>
        <v/>
      </c>
      <c r="I48" s="20" t="str">
        <f>IF(BASE!J48=0,"",BASE!J48)</f>
        <v/>
      </c>
      <c r="J48" s="20" t="str">
        <f>IF(BASE!K48=0,"",BASE!K48)</f>
        <v/>
      </c>
      <c r="K48" s="20" t="str">
        <f>IF(BASE!L48=0,"",BASE!L48)</f>
        <v/>
      </c>
      <c r="L48" s="20" t="str">
        <f>IF(BASE!M48=0,"",BASE!M48)</f>
        <v/>
      </c>
      <c r="M48" s="20" t="str">
        <f>IF(BASE!N48=0,"",BASE!N48)</f>
        <v/>
      </c>
      <c r="N48" s="20" t="str">
        <f>IF(BASE!O48=0,"",BASE!O48)</f>
        <v/>
      </c>
      <c r="O48" s="20" t="str">
        <f>IF(BASE!P48=0,"",BASE!P48)</f>
        <v/>
      </c>
      <c r="P48" s="20" t="str">
        <f>IF(BASE!Q48=0,"",BASE!Q48)</f>
        <v/>
      </c>
    </row>
    <row r="49" spans="2:16" ht="17.100000000000001" hidden="1" customHeight="1" x14ac:dyDescent="0.2">
      <c r="B49" s="19" t="str">
        <f>IF(BASE!B49=0,"",BASE!B49)</f>
        <v/>
      </c>
      <c r="C49" s="44" t="str">
        <f>IF(BASE!C49=0,"",BASE!C49)</f>
        <v/>
      </c>
      <c r="D49" s="19" t="str">
        <f>IF(BASE!D49=0,"",BASE!D49)</f>
        <v>S</v>
      </c>
      <c r="E49" s="19" t="str">
        <f>IF(BASE!E49=0,"",BASE!E49)</f>
        <v/>
      </c>
      <c r="F49" s="44" t="str">
        <f>IF(BASE!F49=0,"",BASE!F49)</f>
        <v/>
      </c>
      <c r="G49" s="20" t="str">
        <f>IF(SUM(BASE!G49+BASE!H49=0),"",SUM(BASE!G49,BASE!H49))</f>
        <v/>
      </c>
      <c r="H49" s="20" t="str">
        <f>IF(BASE!I49=0,"",BASE!I49)</f>
        <v/>
      </c>
      <c r="I49" s="20" t="str">
        <f>IF(BASE!J49=0,"",BASE!J49)</f>
        <v/>
      </c>
      <c r="J49" s="20" t="str">
        <f>IF(BASE!K49=0,"",BASE!K49)</f>
        <v/>
      </c>
      <c r="K49" s="20" t="str">
        <f>IF(BASE!L49=0,"",BASE!L49)</f>
        <v/>
      </c>
      <c r="L49" s="20" t="str">
        <f>IF(BASE!M49=0,"",BASE!M49)</f>
        <v/>
      </c>
      <c r="M49" s="20" t="str">
        <f>IF(BASE!N49=0,"",BASE!N49)</f>
        <v/>
      </c>
      <c r="N49" s="20" t="str">
        <f>IF(BASE!O49=0,"",BASE!O49)</f>
        <v/>
      </c>
      <c r="O49" s="20" t="str">
        <f>IF(BASE!P49=0,"",BASE!P49)</f>
        <v/>
      </c>
      <c r="P49" s="20" t="str">
        <f>IF(BASE!Q49=0,"",BASE!Q49)</f>
        <v/>
      </c>
    </row>
    <row r="50" spans="2:16" ht="17.100000000000001" hidden="1" customHeight="1" x14ac:dyDescent="0.2">
      <c r="B50" s="19" t="str">
        <f>IF(BASE!B50=0,"",BASE!B50)</f>
        <v/>
      </c>
      <c r="C50" s="44" t="str">
        <f>IF(BASE!C50=0,"",BASE!C50)</f>
        <v/>
      </c>
      <c r="D50" s="19" t="str">
        <f>IF(BASE!D50=0,"",BASE!D50)</f>
        <v>S</v>
      </c>
      <c r="E50" s="19" t="str">
        <f>IF(BASE!E50=0,"",BASE!E50)</f>
        <v/>
      </c>
      <c r="F50" s="44" t="str">
        <f>IF(BASE!F50=0,"",BASE!F50)</f>
        <v/>
      </c>
      <c r="G50" s="20" t="str">
        <f>IF(SUM(BASE!G50+BASE!H50=0),"",SUM(BASE!G50,BASE!H50))</f>
        <v/>
      </c>
      <c r="H50" s="20" t="str">
        <f>IF(BASE!I50=0,"",BASE!I50)</f>
        <v/>
      </c>
      <c r="I50" s="20" t="str">
        <f>IF(BASE!J50=0,"",BASE!J50)</f>
        <v/>
      </c>
      <c r="J50" s="20" t="str">
        <f>IF(BASE!K50=0,"",BASE!K50)</f>
        <v/>
      </c>
      <c r="K50" s="20" t="str">
        <f>IF(BASE!L50=0,"",BASE!L50)</f>
        <v/>
      </c>
      <c r="L50" s="20" t="str">
        <f>IF(BASE!M50=0,"",BASE!M50)</f>
        <v/>
      </c>
      <c r="M50" s="20" t="str">
        <f>IF(BASE!N50=0,"",BASE!N50)</f>
        <v/>
      </c>
      <c r="N50" s="20" t="str">
        <f>IF(BASE!O50=0,"",BASE!O50)</f>
        <v/>
      </c>
      <c r="O50" s="20" t="str">
        <f>IF(BASE!P50=0,"",BASE!P50)</f>
        <v/>
      </c>
      <c r="P50" s="20" t="str">
        <f>IF(BASE!Q50=0,"",BASE!Q50)</f>
        <v/>
      </c>
    </row>
    <row r="51" spans="2:16" ht="17.100000000000001" hidden="1" customHeight="1" x14ac:dyDescent="0.2">
      <c r="B51" s="19" t="str">
        <f>IF(BASE!B51=0,"",BASE!B51)</f>
        <v/>
      </c>
      <c r="C51" s="44" t="str">
        <f>IF(BASE!C51=0,"",BASE!C51)</f>
        <v/>
      </c>
      <c r="D51" s="19" t="str">
        <f>IF(BASE!D51=0,"",BASE!D51)</f>
        <v>S</v>
      </c>
      <c r="E51" s="19" t="str">
        <f>IF(BASE!E51=0,"",BASE!E51)</f>
        <v/>
      </c>
      <c r="F51" s="44" t="str">
        <f>IF(BASE!F51=0,"",BASE!F51)</f>
        <v/>
      </c>
      <c r="G51" s="20" t="str">
        <f>IF(SUM(BASE!G51+BASE!H51=0),"",SUM(BASE!G51,BASE!H51))</f>
        <v/>
      </c>
      <c r="H51" s="20" t="str">
        <f>IF(BASE!I51=0,"",BASE!I51)</f>
        <v/>
      </c>
      <c r="I51" s="20" t="str">
        <f>IF(BASE!J51=0,"",BASE!J51)</f>
        <v/>
      </c>
      <c r="J51" s="20" t="str">
        <f>IF(BASE!K51=0,"",BASE!K51)</f>
        <v/>
      </c>
      <c r="K51" s="20" t="str">
        <f>IF(BASE!L51=0,"",BASE!L51)</f>
        <v/>
      </c>
      <c r="L51" s="20" t="str">
        <f>IF(BASE!M51=0,"",BASE!M51)</f>
        <v/>
      </c>
      <c r="M51" s="20" t="str">
        <f>IF(BASE!N51=0,"",BASE!N51)</f>
        <v/>
      </c>
      <c r="N51" s="20" t="str">
        <f>IF(BASE!O51=0,"",BASE!O51)</f>
        <v/>
      </c>
      <c r="O51" s="20" t="str">
        <f>IF(BASE!P51=0,"",BASE!P51)</f>
        <v/>
      </c>
      <c r="P51" s="20" t="str">
        <f>IF(BASE!Q51=0,"",BASE!Q51)</f>
        <v/>
      </c>
    </row>
    <row r="52" spans="2:16" ht="17.100000000000001" hidden="1" customHeight="1" x14ac:dyDescent="0.2">
      <c r="B52" s="19" t="str">
        <f>IF(BASE!B52=0,"",BASE!B52)</f>
        <v/>
      </c>
      <c r="C52" s="44" t="str">
        <f>IF(BASE!C52=0,"",BASE!C52)</f>
        <v/>
      </c>
      <c r="D52" s="19" t="str">
        <f>IF(BASE!D52=0,"",BASE!D52)</f>
        <v>S</v>
      </c>
      <c r="E52" s="19" t="str">
        <f>IF(BASE!E52=0,"",BASE!E52)</f>
        <v/>
      </c>
      <c r="F52" s="44" t="str">
        <f>IF(BASE!F52=0,"",BASE!F52)</f>
        <v/>
      </c>
      <c r="G52" s="20" t="str">
        <f>IF(SUM(BASE!G52+BASE!H52=0),"",SUM(BASE!G52,BASE!H52))</f>
        <v/>
      </c>
      <c r="H52" s="20" t="str">
        <f>IF(BASE!I52=0,"",BASE!I52)</f>
        <v/>
      </c>
      <c r="I52" s="20" t="str">
        <f>IF(BASE!J52=0,"",BASE!J52)</f>
        <v/>
      </c>
      <c r="J52" s="20" t="str">
        <f>IF(BASE!K52=0,"",BASE!K52)</f>
        <v/>
      </c>
      <c r="K52" s="20" t="str">
        <f>IF(BASE!L52=0,"",BASE!L52)</f>
        <v/>
      </c>
      <c r="L52" s="20" t="str">
        <f>IF(BASE!M52=0,"",BASE!M52)</f>
        <v/>
      </c>
      <c r="M52" s="20" t="str">
        <f>IF(BASE!N52=0,"",BASE!N52)</f>
        <v/>
      </c>
      <c r="N52" s="20" t="str">
        <f>IF(BASE!O52=0,"",BASE!O52)</f>
        <v/>
      </c>
      <c r="O52" s="20" t="str">
        <f>IF(BASE!P52=0,"",BASE!P52)</f>
        <v/>
      </c>
      <c r="P52" s="20" t="str">
        <f>IF(BASE!Q52=0,"",BASE!Q52)</f>
        <v/>
      </c>
    </row>
    <row r="53" spans="2:16" ht="17.100000000000001" hidden="1" customHeight="1" x14ac:dyDescent="0.2">
      <c r="B53" s="19" t="str">
        <f>IF(BASE!B53=0,"",BASE!B53)</f>
        <v/>
      </c>
      <c r="C53" s="44" t="str">
        <f>IF(BASE!C53=0,"",BASE!C53)</f>
        <v/>
      </c>
      <c r="D53" s="19" t="str">
        <f>IF(BASE!D53=0,"",BASE!D53)</f>
        <v>S</v>
      </c>
      <c r="E53" s="19" t="str">
        <f>IF(BASE!E53=0,"",BASE!E53)</f>
        <v/>
      </c>
      <c r="F53" s="44" t="str">
        <f>IF(BASE!F53=0,"",BASE!F53)</f>
        <v/>
      </c>
      <c r="G53" s="20" t="str">
        <f>IF(SUM(BASE!G53+BASE!H53=0),"",SUM(BASE!G53,BASE!H53))</f>
        <v/>
      </c>
      <c r="H53" s="20" t="str">
        <f>IF(BASE!I53=0,"",BASE!I53)</f>
        <v/>
      </c>
      <c r="I53" s="20" t="str">
        <f>IF(BASE!J53=0,"",BASE!J53)</f>
        <v/>
      </c>
      <c r="J53" s="20" t="str">
        <f>IF(BASE!K53=0,"",BASE!K53)</f>
        <v/>
      </c>
      <c r="K53" s="20" t="str">
        <f>IF(BASE!L53=0,"",BASE!L53)</f>
        <v/>
      </c>
      <c r="L53" s="20" t="str">
        <f>IF(BASE!M53=0,"",BASE!M53)</f>
        <v/>
      </c>
      <c r="M53" s="20" t="str">
        <f>IF(BASE!N53=0,"",BASE!N53)</f>
        <v/>
      </c>
      <c r="N53" s="20" t="str">
        <f>IF(BASE!O53=0,"",BASE!O53)</f>
        <v/>
      </c>
      <c r="O53" s="20" t="str">
        <f>IF(BASE!P53=0,"",BASE!P53)</f>
        <v/>
      </c>
      <c r="P53" s="20" t="str">
        <f>IF(BASE!Q53=0,"",BASE!Q53)</f>
        <v/>
      </c>
    </row>
    <row r="54" spans="2:16" ht="17.100000000000001" hidden="1" customHeight="1" x14ac:dyDescent="0.2">
      <c r="B54" s="19" t="str">
        <f>IF(BASE!B54=0,"",BASE!B54)</f>
        <v/>
      </c>
      <c r="C54" s="44" t="str">
        <f>IF(BASE!C54=0,"",BASE!C54)</f>
        <v/>
      </c>
      <c r="D54" s="19" t="str">
        <f>IF(BASE!D54=0,"",BASE!D54)</f>
        <v>S</v>
      </c>
      <c r="E54" s="19" t="str">
        <f>IF(BASE!E54=0,"",BASE!E54)</f>
        <v/>
      </c>
      <c r="F54" s="44" t="str">
        <f>IF(BASE!F54=0,"",BASE!F54)</f>
        <v/>
      </c>
      <c r="G54" s="20" t="str">
        <f>IF(SUM(BASE!G54+BASE!H54=0),"",SUM(BASE!G54,BASE!H54))</f>
        <v/>
      </c>
      <c r="H54" s="20" t="str">
        <f>IF(BASE!I54=0,"",BASE!I54)</f>
        <v/>
      </c>
      <c r="I54" s="20" t="str">
        <f>IF(BASE!J54=0,"",BASE!J54)</f>
        <v/>
      </c>
      <c r="J54" s="20" t="str">
        <f>IF(BASE!K54=0,"",BASE!K54)</f>
        <v/>
      </c>
      <c r="K54" s="20" t="str">
        <f>IF(BASE!L54=0,"",BASE!L54)</f>
        <v/>
      </c>
      <c r="L54" s="20" t="str">
        <f>IF(BASE!M54=0,"",BASE!M54)</f>
        <v/>
      </c>
      <c r="M54" s="20" t="str">
        <f>IF(BASE!N54=0,"",BASE!N54)</f>
        <v/>
      </c>
      <c r="N54" s="20" t="str">
        <f>IF(BASE!O54=0,"",BASE!O54)</f>
        <v/>
      </c>
      <c r="O54" s="20" t="str">
        <f>IF(BASE!P54=0,"",BASE!P54)</f>
        <v/>
      </c>
      <c r="P54" s="20" t="str">
        <f>IF(BASE!Q54=0,"",BASE!Q54)</f>
        <v/>
      </c>
    </row>
    <row r="55" spans="2:16" ht="17.100000000000001" hidden="1" customHeight="1" x14ac:dyDescent="0.2">
      <c r="B55" s="19" t="str">
        <f>IF(BASE!B55=0,"",BASE!B55)</f>
        <v/>
      </c>
      <c r="C55" s="44" t="str">
        <f>IF(BASE!C55=0,"",BASE!C55)</f>
        <v/>
      </c>
      <c r="D55" s="19" t="str">
        <f>IF(BASE!D55=0,"",BASE!D55)</f>
        <v>S</v>
      </c>
      <c r="E55" s="19" t="str">
        <f>IF(BASE!E55=0,"",BASE!E55)</f>
        <v/>
      </c>
      <c r="F55" s="44" t="str">
        <f>IF(BASE!F55=0,"",BASE!F55)</f>
        <v/>
      </c>
      <c r="G55" s="20" t="str">
        <f>IF(SUM(BASE!G55+BASE!H55=0),"",SUM(BASE!G55,BASE!H55))</f>
        <v/>
      </c>
      <c r="H55" s="20" t="str">
        <f>IF(BASE!I55=0,"",BASE!I55)</f>
        <v/>
      </c>
      <c r="I55" s="20" t="str">
        <f>IF(BASE!J55=0,"",BASE!J55)</f>
        <v/>
      </c>
      <c r="J55" s="20" t="str">
        <f>IF(BASE!K55=0,"",BASE!K55)</f>
        <v/>
      </c>
      <c r="K55" s="20" t="str">
        <f>IF(BASE!L55=0,"",BASE!L55)</f>
        <v/>
      </c>
      <c r="L55" s="20" t="str">
        <f>IF(BASE!M55=0,"",BASE!M55)</f>
        <v/>
      </c>
      <c r="M55" s="20" t="str">
        <f>IF(BASE!N55=0,"",BASE!N55)</f>
        <v/>
      </c>
      <c r="N55" s="20" t="str">
        <f>IF(BASE!O55=0,"",BASE!O55)</f>
        <v/>
      </c>
      <c r="O55" s="20" t="str">
        <f>IF(BASE!P55=0,"",BASE!P55)</f>
        <v/>
      </c>
      <c r="P55" s="20" t="str">
        <f>IF(BASE!Q55=0,"",BASE!Q55)</f>
        <v/>
      </c>
    </row>
    <row r="56" spans="2:16" ht="17.100000000000001" hidden="1" customHeight="1" x14ac:dyDescent="0.2">
      <c r="B56" s="19" t="str">
        <f>IF(BASE!B56=0,"",BASE!B56)</f>
        <v/>
      </c>
      <c r="C56" s="44" t="str">
        <f>IF(BASE!C56=0,"",BASE!C56)</f>
        <v/>
      </c>
      <c r="D56" s="19" t="str">
        <f>IF(BASE!D56=0,"",BASE!D56)</f>
        <v>S</v>
      </c>
      <c r="E56" s="19" t="str">
        <f>IF(BASE!E56=0,"",BASE!E56)</f>
        <v/>
      </c>
      <c r="F56" s="44" t="str">
        <f>IF(BASE!F56=0,"",BASE!F56)</f>
        <v/>
      </c>
      <c r="G56" s="20" t="str">
        <f>IF(SUM(BASE!G56+BASE!H56=0),"",SUM(BASE!G56,BASE!H56))</f>
        <v/>
      </c>
      <c r="H56" s="20" t="str">
        <f>IF(BASE!I56=0,"",BASE!I56)</f>
        <v/>
      </c>
      <c r="I56" s="20" t="str">
        <f>IF(BASE!J56=0,"",BASE!J56)</f>
        <v/>
      </c>
      <c r="J56" s="20" t="str">
        <f>IF(BASE!K56=0,"",BASE!K56)</f>
        <v/>
      </c>
      <c r="K56" s="20" t="str">
        <f>IF(BASE!L56=0,"",BASE!L56)</f>
        <v/>
      </c>
      <c r="L56" s="20" t="str">
        <f>IF(BASE!M56=0,"",BASE!M56)</f>
        <v/>
      </c>
      <c r="M56" s="20" t="str">
        <f>IF(BASE!N56=0,"",BASE!N56)</f>
        <v/>
      </c>
      <c r="N56" s="20" t="str">
        <f>IF(BASE!O56=0,"",BASE!O56)</f>
        <v/>
      </c>
      <c r="O56" s="20" t="str">
        <f>IF(BASE!P56=0,"",BASE!P56)</f>
        <v/>
      </c>
      <c r="P56" s="20" t="str">
        <f>IF(BASE!Q56=0,"",BASE!Q56)</f>
        <v/>
      </c>
    </row>
    <row r="57" spans="2:16" ht="17.100000000000001" hidden="1" customHeight="1" x14ac:dyDescent="0.2">
      <c r="B57" s="19" t="str">
        <f>IF(BASE!B57=0,"",BASE!B57)</f>
        <v/>
      </c>
      <c r="C57" s="44" t="str">
        <f>IF(BASE!C57=0,"",BASE!C57)</f>
        <v/>
      </c>
      <c r="D57" s="19" t="str">
        <f>IF(BASE!D57=0,"",BASE!D57)</f>
        <v>S</v>
      </c>
      <c r="E57" s="19" t="str">
        <f>IF(BASE!E57=0,"",BASE!E57)</f>
        <v/>
      </c>
      <c r="F57" s="44" t="str">
        <f>IF(BASE!F57=0,"",BASE!F57)</f>
        <v/>
      </c>
      <c r="G57" s="20" t="str">
        <f>IF(SUM(BASE!G57+BASE!H57=0),"",SUM(BASE!G57,BASE!H57))</f>
        <v/>
      </c>
      <c r="H57" s="20" t="str">
        <f>IF(BASE!I57=0,"",BASE!I57)</f>
        <v/>
      </c>
      <c r="I57" s="20" t="str">
        <f>IF(BASE!J57=0,"",BASE!J57)</f>
        <v/>
      </c>
      <c r="J57" s="20" t="str">
        <f>IF(BASE!K57=0,"",BASE!K57)</f>
        <v/>
      </c>
      <c r="K57" s="20" t="str">
        <f>IF(BASE!L57=0,"",BASE!L57)</f>
        <v/>
      </c>
      <c r="L57" s="20" t="str">
        <f>IF(BASE!M57=0,"",BASE!M57)</f>
        <v/>
      </c>
      <c r="M57" s="20" t="str">
        <f>IF(BASE!N57=0,"",BASE!N57)</f>
        <v/>
      </c>
      <c r="N57" s="20" t="str">
        <f>IF(BASE!O57=0,"",BASE!O57)</f>
        <v/>
      </c>
      <c r="O57" s="20" t="str">
        <f>IF(BASE!P57=0,"",BASE!P57)</f>
        <v/>
      </c>
      <c r="P57" s="20" t="str">
        <f>IF(BASE!Q57=0,"",BASE!Q57)</f>
        <v/>
      </c>
    </row>
    <row r="58" spans="2:16" ht="17.100000000000001" hidden="1" customHeight="1" x14ac:dyDescent="0.2">
      <c r="B58" s="19" t="str">
        <f>IF(BASE!B58=0,"",BASE!B58)</f>
        <v/>
      </c>
      <c r="C58" s="44" t="str">
        <f>IF(BASE!C58=0,"",BASE!C58)</f>
        <v/>
      </c>
      <c r="D58" s="19" t="str">
        <f>IF(BASE!D58=0,"",BASE!D58)</f>
        <v>S</v>
      </c>
      <c r="E58" s="19" t="str">
        <f>IF(BASE!E58=0,"",BASE!E58)</f>
        <v/>
      </c>
      <c r="F58" s="44" t="str">
        <f>IF(BASE!F58=0,"",BASE!F58)</f>
        <v/>
      </c>
      <c r="G58" s="20" t="str">
        <f>IF(SUM(BASE!G58+BASE!H58=0),"",SUM(BASE!G58,BASE!H58))</f>
        <v/>
      </c>
      <c r="H58" s="20" t="str">
        <f>IF(BASE!I58=0,"",BASE!I58)</f>
        <v/>
      </c>
      <c r="I58" s="20" t="str">
        <f>IF(BASE!J58=0,"",BASE!J58)</f>
        <v/>
      </c>
      <c r="J58" s="20" t="str">
        <f>IF(BASE!K58=0,"",BASE!K58)</f>
        <v/>
      </c>
      <c r="K58" s="20" t="str">
        <f>IF(BASE!L58=0,"",BASE!L58)</f>
        <v/>
      </c>
      <c r="L58" s="20" t="str">
        <f>IF(BASE!M58=0,"",BASE!M58)</f>
        <v/>
      </c>
      <c r="M58" s="20" t="str">
        <f>IF(BASE!N58=0,"",BASE!N58)</f>
        <v/>
      </c>
      <c r="N58" s="20" t="str">
        <f>IF(BASE!O58=0,"",BASE!O58)</f>
        <v/>
      </c>
      <c r="O58" s="20" t="str">
        <f>IF(BASE!P58=0,"",BASE!P58)</f>
        <v/>
      </c>
      <c r="P58" s="20" t="str">
        <f>IF(BASE!Q58=0,"",BASE!Q58)</f>
        <v/>
      </c>
    </row>
    <row r="59" spans="2:16" ht="17.100000000000001" hidden="1" customHeight="1" x14ac:dyDescent="0.2">
      <c r="B59" s="19" t="str">
        <f>IF(BASE!B59=0,"",BASE!B59)</f>
        <v/>
      </c>
      <c r="C59" s="44" t="str">
        <f>IF(BASE!C59=0,"",BASE!C59)</f>
        <v/>
      </c>
      <c r="D59" s="19" t="str">
        <f>IF(BASE!D59=0,"",BASE!D59)</f>
        <v>S</v>
      </c>
      <c r="E59" s="19" t="str">
        <f>IF(BASE!E59=0,"",BASE!E59)</f>
        <v/>
      </c>
      <c r="F59" s="44" t="str">
        <f>IF(BASE!F59=0,"",BASE!F59)</f>
        <v/>
      </c>
      <c r="G59" s="20" t="str">
        <f>IF(SUM(BASE!G59+BASE!H59=0),"",SUM(BASE!G59,BASE!H59))</f>
        <v/>
      </c>
      <c r="H59" s="20" t="str">
        <f>IF(BASE!I59=0,"",BASE!I59)</f>
        <v/>
      </c>
      <c r="I59" s="20" t="str">
        <f>IF(BASE!J59=0,"",BASE!J59)</f>
        <v/>
      </c>
      <c r="J59" s="20" t="str">
        <f>IF(BASE!K59=0,"",BASE!K59)</f>
        <v/>
      </c>
      <c r="K59" s="20" t="str">
        <f>IF(BASE!L59=0,"",BASE!L59)</f>
        <v/>
      </c>
      <c r="L59" s="20" t="str">
        <f>IF(BASE!M59=0,"",BASE!M59)</f>
        <v/>
      </c>
      <c r="M59" s="20" t="str">
        <f>IF(BASE!N59=0,"",BASE!N59)</f>
        <v/>
      </c>
      <c r="N59" s="20" t="str">
        <f>IF(BASE!O59=0,"",BASE!O59)</f>
        <v/>
      </c>
      <c r="O59" s="20" t="str">
        <f>IF(BASE!P59=0,"",BASE!P59)</f>
        <v/>
      </c>
      <c r="P59" s="20" t="str">
        <f>IF(BASE!Q59=0,"",BASE!Q59)</f>
        <v/>
      </c>
    </row>
    <row r="60" spans="2:16" ht="17.100000000000001" customHeight="1" x14ac:dyDescent="0.2">
      <c r="B60" s="19" t="str">
        <f>IF(BASE!B60=0,"",BASE!B60)</f>
        <v/>
      </c>
      <c r="C60" s="44" t="str">
        <f>IF(BASE!C60=0,"",BASE!C60)</f>
        <v/>
      </c>
      <c r="D60" s="19" t="str">
        <f>IF(BASE!D60=0,"",BASE!D60)</f>
        <v>S</v>
      </c>
      <c r="E60" s="19" t="str">
        <f>IF(BASE!E60=0,"",BASE!E60)</f>
        <v/>
      </c>
      <c r="F60" s="44" t="str">
        <f>IF(BASE!F60=0,"",BASE!F60)</f>
        <v/>
      </c>
      <c r="G60" s="20" t="str">
        <f>IF(SUM(BASE!G60+BASE!H60=0),"",SUM(BASE!G60,BASE!H60))</f>
        <v/>
      </c>
      <c r="H60" s="20" t="str">
        <f>IF(BASE!I60=0,"",BASE!I60)</f>
        <v/>
      </c>
      <c r="I60" s="20" t="str">
        <f>IF(BASE!J60=0,"",BASE!J60)</f>
        <v/>
      </c>
      <c r="J60" s="20" t="str">
        <f>IF(BASE!K60=0,"",BASE!K60)</f>
        <v/>
      </c>
      <c r="K60" s="20" t="str">
        <f>IF(BASE!L60=0,"",BASE!L60)</f>
        <v/>
      </c>
      <c r="L60" s="20" t="str">
        <f>IF(BASE!M60=0,"",BASE!M60)</f>
        <v/>
      </c>
      <c r="M60" s="20" t="str">
        <f>IF(BASE!N60=0,"",BASE!N60)</f>
        <v/>
      </c>
      <c r="N60" s="20" t="str">
        <f>IF(BASE!O60=0,"",BASE!O60)</f>
        <v/>
      </c>
      <c r="O60" s="20" t="str">
        <f>IF(BASE!P60=0,"",BASE!P60)</f>
        <v/>
      </c>
      <c r="P60" s="20" t="str">
        <f>IF(BASE!Q60=0,"",BASE!Q60)</f>
        <v/>
      </c>
    </row>
    <row r="61" spans="2:16" ht="17.100000000000001" customHeight="1" x14ac:dyDescent="0.2">
      <c r="B61" s="19" t="str">
        <f>IF(BASE!B61=0,"",BASE!B61)</f>
        <v/>
      </c>
      <c r="C61" s="44" t="str">
        <f>IF(BASE!C61=0,"",BASE!C61)</f>
        <v/>
      </c>
      <c r="D61" s="19" t="str">
        <f>IF(BASE!D61=0,"",BASE!D61)</f>
        <v>S</v>
      </c>
      <c r="E61" s="19" t="str">
        <f>IF(BASE!E61=0,"",BASE!E61)</f>
        <v/>
      </c>
      <c r="F61" s="44" t="str">
        <f>IF(BASE!F61=0,"",BASE!F61)</f>
        <v/>
      </c>
      <c r="G61" s="20" t="str">
        <f>IF(SUM(BASE!G61+BASE!H61=0),"",SUM(BASE!G61,BASE!H61))</f>
        <v/>
      </c>
      <c r="H61" s="20" t="str">
        <f>IF(BASE!I61=0,"",BASE!I61)</f>
        <v/>
      </c>
      <c r="I61" s="20" t="str">
        <f>IF(BASE!J61=0,"",BASE!J61)</f>
        <v/>
      </c>
      <c r="J61" s="20" t="str">
        <f>IF(BASE!K61=0,"",BASE!K61)</f>
        <v/>
      </c>
      <c r="K61" s="20" t="str">
        <f>IF(BASE!L61=0,"",BASE!L61)</f>
        <v/>
      </c>
      <c r="L61" s="20" t="str">
        <f>IF(BASE!M61=0,"",BASE!M61)</f>
        <v/>
      </c>
      <c r="M61" s="20" t="str">
        <f>IF(BASE!N61=0,"",BASE!N61)</f>
        <v/>
      </c>
      <c r="N61" s="20" t="str">
        <f>IF(BASE!O61=0,"",BASE!O61)</f>
        <v/>
      </c>
      <c r="O61" s="20" t="str">
        <f>IF(BASE!P61=0,"",BASE!P61)</f>
        <v/>
      </c>
      <c r="P61" s="20" t="str">
        <f>IF(BASE!Q61=0,"",BASE!Q61)</f>
        <v/>
      </c>
    </row>
    <row r="62" spans="2:16" ht="17.100000000000001" hidden="1" customHeight="1" x14ac:dyDescent="0.2">
      <c r="B62" s="19" t="str">
        <f>IF(BASE!B62=0,"",BASE!B62)</f>
        <v/>
      </c>
      <c r="C62" s="44" t="str">
        <f>IF(BASE!C62=0,"",BASE!C62)</f>
        <v/>
      </c>
      <c r="D62" s="19" t="str">
        <f>IF(BASE!D62=0,"",BASE!D62)</f>
        <v>S</v>
      </c>
      <c r="E62" s="19" t="str">
        <f>IF(BASE!E62=0,"",BASE!E62)</f>
        <v/>
      </c>
      <c r="F62" s="44" t="str">
        <f>IF(BASE!F62=0,"",BASE!F62)</f>
        <v/>
      </c>
      <c r="G62" s="20" t="str">
        <f>IF(SUM(BASE!G62+BASE!H62=0),"",SUM(BASE!G62,BASE!H62))</f>
        <v/>
      </c>
      <c r="H62" s="20" t="str">
        <f>IF(BASE!I62=0,"",BASE!I62)</f>
        <v/>
      </c>
      <c r="I62" s="20" t="str">
        <f>IF(BASE!J62=0,"",BASE!J62)</f>
        <v/>
      </c>
      <c r="J62" s="20" t="str">
        <f>IF(BASE!K62=0,"",BASE!K62)</f>
        <v/>
      </c>
      <c r="K62" s="20" t="str">
        <f>IF(BASE!L62=0,"",BASE!L62)</f>
        <v/>
      </c>
      <c r="L62" s="20" t="str">
        <f>IF(BASE!M62=0,"",BASE!M62)</f>
        <v/>
      </c>
      <c r="M62" s="20" t="str">
        <f>IF(BASE!N62=0,"",BASE!N62)</f>
        <v/>
      </c>
      <c r="N62" s="20" t="str">
        <f>IF(BASE!O62=0,"",BASE!O62)</f>
        <v/>
      </c>
      <c r="O62" s="20" t="str">
        <f>IF(BASE!P62=0,"",BASE!P62)</f>
        <v/>
      </c>
      <c r="P62" s="20" t="str">
        <f>IF(BASE!Q62=0,"",BASE!Q62)</f>
        <v/>
      </c>
    </row>
    <row r="63" spans="2:16" ht="17.100000000000001" hidden="1" customHeight="1" x14ac:dyDescent="0.2">
      <c r="B63" s="19" t="str">
        <f>IF(BASE!B63=0,"",BASE!B63)</f>
        <v/>
      </c>
      <c r="C63" s="44" t="str">
        <f>IF(BASE!C63=0,"",BASE!C63)</f>
        <v/>
      </c>
      <c r="D63" s="19" t="str">
        <f>IF(BASE!D63=0,"",BASE!D63)</f>
        <v>S</v>
      </c>
      <c r="E63" s="19" t="str">
        <f>IF(BASE!E63=0,"",BASE!E63)</f>
        <v/>
      </c>
      <c r="F63" s="44" t="str">
        <f>IF(BASE!F63=0,"",BASE!F63)</f>
        <v/>
      </c>
      <c r="G63" s="20" t="str">
        <f>IF(SUM(BASE!G63+BASE!H63=0),"",SUM(BASE!G63,BASE!H63))</f>
        <v/>
      </c>
      <c r="H63" s="20" t="str">
        <f>IF(BASE!I63=0,"",BASE!I63)</f>
        <v/>
      </c>
      <c r="I63" s="20" t="str">
        <f>IF(BASE!J63=0,"",BASE!J63)</f>
        <v/>
      </c>
      <c r="J63" s="20" t="str">
        <f>IF(BASE!K63=0,"",BASE!K63)</f>
        <v/>
      </c>
      <c r="K63" s="20" t="str">
        <f>IF(BASE!L63=0,"",BASE!L63)</f>
        <v/>
      </c>
      <c r="L63" s="20" t="str">
        <f>IF(BASE!M63=0,"",BASE!M63)</f>
        <v/>
      </c>
      <c r="M63" s="20" t="str">
        <f>IF(BASE!N63=0,"",BASE!N63)</f>
        <v/>
      </c>
      <c r="N63" s="20" t="str">
        <f>IF(BASE!O63=0,"",BASE!O63)</f>
        <v/>
      </c>
      <c r="O63" s="20" t="str">
        <f>IF(BASE!P63=0,"",BASE!P63)</f>
        <v/>
      </c>
      <c r="P63" s="20" t="str">
        <f>IF(BASE!Q63=0,"",BASE!Q63)</f>
        <v/>
      </c>
    </row>
    <row r="64" spans="2:16" ht="17.100000000000001" hidden="1" customHeight="1" x14ac:dyDescent="0.2">
      <c r="B64" s="19" t="str">
        <f>IF(BASE!B64=0,"",BASE!B64)</f>
        <v/>
      </c>
      <c r="C64" s="44" t="str">
        <f>IF(BASE!C64=0,"",BASE!C64)</f>
        <v/>
      </c>
      <c r="D64" s="19" t="str">
        <f>IF(BASE!D64=0,"",BASE!D64)</f>
        <v>S</v>
      </c>
      <c r="E64" s="19" t="str">
        <f>IF(BASE!E64=0,"",BASE!E64)</f>
        <v/>
      </c>
      <c r="F64" s="44" t="str">
        <f>IF(BASE!F64=0,"",BASE!F64)</f>
        <v/>
      </c>
      <c r="G64" s="20" t="str">
        <f>IF(SUM(BASE!G64+BASE!H64=0),"",SUM(BASE!G64,BASE!H64))</f>
        <v/>
      </c>
      <c r="H64" s="20" t="str">
        <f>IF(BASE!I64=0,"",BASE!I64)</f>
        <v/>
      </c>
      <c r="I64" s="20" t="str">
        <f>IF(BASE!J64=0,"",BASE!J64)</f>
        <v/>
      </c>
      <c r="J64" s="20" t="str">
        <f>IF(BASE!K64=0,"",BASE!K64)</f>
        <v/>
      </c>
      <c r="K64" s="20" t="str">
        <f>IF(BASE!L64=0,"",BASE!L64)</f>
        <v/>
      </c>
      <c r="L64" s="20" t="str">
        <f>IF(BASE!M64=0,"",BASE!M64)</f>
        <v/>
      </c>
      <c r="M64" s="20" t="str">
        <f>IF(BASE!N64=0,"",BASE!N64)</f>
        <v/>
      </c>
      <c r="N64" s="20" t="str">
        <f>IF(BASE!O64=0,"",BASE!O64)</f>
        <v/>
      </c>
      <c r="O64" s="20" t="str">
        <f>IF(BASE!P64=0,"",BASE!P64)</f>
        <v/>
      </c>
      <c r="P64" s="20" t="str">
        <f>IF(BASE!Q64=0,"",BASE!Q64)</f>
        <v/>
      </c>
    </row>
    <row r="65" spans="2:16" ht="17.100000000000001" hidden="1" customHeight="1" x14ac:dyDescent="0.2">
      <c r="B65" s="19" t="str">
        <f>IF(BASE!B65=0,"",BASE!B65)</f>
        <v/>
      </c>
      <c r="C65" s="44" t="str">
        <f>IF(BASE!C65=0,"",BASE!C65)</f>
        <v/>
      </c>
      <c r="D65" s="19" t="str">
        <f>IF(BASE!D65=0,"",BASE!D65)</f>
        <v>S</v>
      </c>
      <c r="E65" s="19" t="str">
        <f>IF(BASE!E65=0,"",BASE!E65)</f>
        <v/>
      </c>
      <c r="F65" s="44" t="str">
        <f>IF(BASE!F65=0,"",BASE!F65)</f>
        <v/>
      </c>
      <c r="G65" s="20" t="str">
        <f>IF(SUM(BASE!G65+BASE!H65=0),"",SUM(BASE!G65,BASE!H65))</f>
        <v/>
      </c>
      <c r="H65" s="20" t="str">
        <f>IF(BASE!I65=0,"",BASE!I65)</f>
        <v/>
      </c>
      <c r="I65" s="20" t="str">
        <f>IF(BASE!J65=0,"",BASE!J65)</f>
        <v/>
      </c>
      <c r="J65" s="20" t="str">
        <f>IF(BASE!K65=0,"",BASE!K65)</f>
        <v/>
      </c>
      <c r="K65" s="20" t="str">
        <f>IF(BASE!L65=0,"",BASE!L65)</f>
        <v/>
      </c>
      <c r="L65" s="20" t="str">
        <f>IF(BASE!M65=0,"",BASE!M65)</f>
        <v/>
      </c>
      <c r="M65" s="20" t="str">
        <f>IF(BASE!N65=0,"",BASE!N65)</f>
        <v/>
      </c>
      <c r="N65" s="20" t="str">
        <f>IF(BASE!O65=0,"",BASE!O65)</f>
        <v/>
      </c>
      <c r="O65" s="20" t="str">
        <f>IF(BASE!P65=0,"",BASE!P65)</f>
        <v/>
      </c>
      <c r="P65" s="20" t="str">
        <f>IF(BASE!Q65=0,"",BASE!Q65)</f>
        <v/>
      </c>
    </row>
    <row r="66" spans="2:16" ht="17.100000000000001" hidden="1" customHeight="1" x14ac:dyDescent="0.2">
      <c r="B66" s="19" t="str">
        <f>IF(BASE!B66=0,"",BASE!B66)</f>
        <v/>
      </c>
      <c r="C66" s="44" t="str">
        <f>IF(BASE!C66=0,"",BASE!C66)</f>
        <v/>
      </c>
      <c r="D66" s="19" t="str">
        <f>IF(BASE!D66=0,"",BASE!D66)</f>
        <v>S</v>
      </c>
      <c r="E66" s="19" t="str">
        <f>IF(BASE!E66=0,"",BASE!E66)</f>
        <v/>
      </c>
      <c r="F66" s="44" t="str">
        <f>IF(BASE!F66=0,"",BASE!F66)</f>
        <v/>
      </c>
      <c r="G66" s="20" t="str">
        <f>IF(SUM(BASE!G66+BASE!H66=0),"",SUM(BASE!G66,BASE!H66))</f>
        <v/>
      </c>
      <c r="H66" s="20" t="str">
        <f>IF(BASE!I66=0,"",BASE!I66)</f>
        <v/>
      </c>
      <c r="I66" s="20" t="str">
        <f>IF(BASE!J66=0,"",BASE!J66)</f>
        <v/>
      </c>
      <c r="J66" s="20" t="str">
        <f>IF(BASE!K66=0,"",BASE!K66)</f>
        <v/>
      </c>
      <c r="K66" s="20" t="str">
        <f>IF(BASE!L66=0,"",BASE!L66)</f>
        <v/>
      </c>
      <c r="L66" s="20" t="str">
        <f>IF(BASE!M66=0,"",BASE!M66)</f>
        <v/>
      </c>
      <c r="M66" s="20" t="str">
        <f>IF(BASE!N66=0,"",BASE!N66)</f>
        <v/>
      </c>
      <c r="N66" s="20" t="str">
        <f>IF(BASE!O66=0,"",BASE!O66)</f>
        <v/>
      </c>
      <c r="O66" s="20" t="str">
        <f>IF(BASE!P66=0,"",BASE!P66)</f>
        <v/>
      </c>
      <c r="P66" s="20" t="str">
        <f>IF(BASE!Q66=0,"",BASE!Q66)</f>
        <v/>
      </c>
    </row>
    <row r="67" spans="2:16" ht="17.100000000000001" hidden="1" customHeight="1" x14ac:dyDescent="0.2">
      <c r="B67" s="19" t="str">
        <f>IF(BASE!B67=0,"",BASE!B67)</f>
        <v/>
      </c>
      <c r="C67" s="44" t="str">
        <f>IF(BASE!C67=0,"",BASE!C67)</f>
        <v/>
      </c>
      <c r="D67" s="19" t="str">
        <f>IF(BASE!D67=0,"",BASE!D67)</f>
        <v>S</v>
      </c>
      <c r="E67" s="19" t="str">
        <f>IF(BASE!E67=0,"",BASE!E67)</f>
        <v/>
      </c>
      <c r="F67" s="44" t="str">
        <f>IF(BASE!F67=0,"",BASE!F67)</f>
        <v/>
      </c>
      <c r="G67" s="20" t="str">
        <f>IF(SUM(BASE!G67+BASE!H67=0),"",SUM(BASE!G67,BASE!H67))</f>
        <v/>
      </c>
      <c r="H67" s="20" t="str">
        <f>IF(BASE!I67=0,"",BASE!I67)</f>
        <v/>
      </c>
      <c r="I67" s="20" t="str">
        <f>IF(BASE!J67=0,"",BASE!J67)</f>
        <v/>
      </c>
      <c r="J67" s="20" t="str">
        <f>IF(BASE!K67=0,"",BASE!K67)</f>
        <v/>
      </c>
      <c r="K67" s="20" t="str">
        <f>IF(BASE!L67=0,"",BASE!L67)</f>
        <v/>
      </c>
      <c r="L67" s="20" t="str">
        <f>IF(BASE!M67=0,"",BASE!M67)</f>
        <v/>
      </c>
      <c r="M67" s="20" t="str">
        <f>IF(BASE!N67=0,"",BASE!N67)</f>
        <v/>
      </c>
      <c r="N67" s="20" t="str">
        <f>IF(BASE!O67=0,"",BASE!O67)</f>
        <v/>
      </c>
      <c r="O67" s="20" t="str">
        <f>IF(BASE!P67=0,"",BASE!P67)</f>
        <v/>
      </c>
      <c r="P67" s="20" t="str">
        <f>IF(BASE!Q67=0,"",BASE!Q67)</f>
        <v/>
      </c>
    </row>
    <row r="68" spans="2:16" ht="17.100000000000001" hidden="1" customHeight="1" x14ac:dyDescent="0.2">
      <c r="B68" s="19" t="str">
        <f>IF(BASE!B68=0,"",BASE!B68)</f>
        <v/>
      </c>
      <c r="C68" s="44" t="str">
        <f>IF(BASE!C68=0,"",BASE!C68)</f>
        <v/>
      </c>
      <c r="D68" s="19" t="str">
        <f>IF(BASE!D68=0,"",BASE!D68)</f>
        <v>S</v>
      </c>
      <c r="E68" s="19" t="str">
        <f>IF(BASE!E68=0,"",BASE!E68)</f>
        <v/>
      </c>
      <c r="F68" s="44" t="str">
        <f>IF(BASE!F68=0,"",BASE!F68)</f>
        <v/>
      </c>
      <c r="G68" s="20" t="str">
        <f>IF(SUM(BASE!G68+BASE!H68=0),"",SUM(BASE!G68,BASE!H68))</f>
        <v/>
      </c>
      <c r="H68" s="20" t="str">
        <f>IF(BASE!I68=0,"",BASE!I68)</f>
        <v/>
      </c>
      <c r="I68" s="20" t="str">
        <f>IF(BASE!J68=0,"",BASE!J68)</f>
        <v/>
      </c>
      <c r="J68" s="20" t="str">
        <f>IF(BASE!K68=0,"",BASE!K68)</f>
        <v/>
      </c>
      <c r="K68" s="20" t="str">
        <f>IF(BASE!L68=0,"",BASE!L68)</f>
        <v/>
      </c>
      <c r="L68" s="20" t="str">
        <f>IF(BASE!M68=0,"",BASE!M68)</f>
        <v/>
      </c>
      <c r="M68" s="20" t="str">
        <f>IF(BASE!N68=0,"",BASE!N68)</f>
        <v/>
      </c>
      <c r="N68" s="20" t="str">
        <f>IF(BASE!O68=0,"",BASE!O68)</f>
        <v/>
      </c>
      <c r="O68" s="20" t="str">
        <f>IF(BASE!P68=0,"",BASE!P68)</f>
        <v/>
      </c>
      <c r="P68" s="20" t="str">
        <f>IF(BASE!Q68=0,"",BASE!Q68)</f>
        <v/>
      </c>
    </row>
    <row r="69" spans="2:16" ht="17.100000000000001" hidden="1" customHeight="1" x14ac:dyDescent="0.2">
      <c r="B69" s="19" t="str">
        <f>IF(BASE!B69=0,"",BASE!B69)</f>
        <v/>
      </c>
      <c r="C69" s="44" t="str">
        <f>IF(BASE!C69=0,"",BASE!C69)</f>
        <v/>
      </c>
      <c r="D69" s="19" t="str">
        <f>IF(BASE!D69=0,"",BASE!D69)</f>
        <v>S</v>
      </c>
      <c r="E69" s="19" t="str">
        <f>IF(BASE!E69=0,"",BASE!E69)</f>
        <v/>
      </c>
      <c r="F69" s="44" t="str">
        <f>IF(BASE!F69=0,"",BASE!F69)</f>
        <v/>
      </c>
      <c r="G69" s="20" t="str">
        <f>IF(SUM(BASE!G69+BASE!H69=0),"",SUM(BASE!G69,BASE!H69))</f>
        <v/>
      </c>
      <c r="H69" s="20" t="str">
        <f>IF(BASE!I69=0,"",BASE!I69)</f>
        <v/>
      </c>
      <c r="I69" s="20" t="str">
        <f>IF(BASE!J69=0,"",BASE!J69)</f>
        <v/>
      </c>
      <c r="J69" s="20" t="str">
        <f>IF(BASE!K69=0,"",BASE!K69)</f>
        <v/>
      </c>
      <c r="K69" s="20" t="str">
        <f>IF(BASE!L69=0,"",BASE!L69)</f>
        <v/>
      </c>
      <c r="L69" s="20" t="str">
        <f>IF(BASE!M69=0,"",BASE!M69)</f>
        <v/>
      </c>
      <c r="M69" s="20" t="str">
        <f>IF(BASE!N69=0,"",BASE!N69)</f>
        <v/>
      </c>
      <c r="N69" s="20" t="str">
        <f>IF(BASE!O69=0,"",BASE!O69)</f>
        <v/>
      </c>
      <c r="O69" s="20" t="str">
        <f>IF(BASE!P69=0,"",BASE!P69)</f>
        <v/>
      </c>
      <c r="P69" s="20" t="str">
        <f>IF(BASE!Q69=0,"",BASE!Q69)</f>
        <v/>
      </c>
    </row>
    <row r="70" spans="2:16" ht="17.100000000000001" hidden="1" customHeight="1" x14ac:dyDescent="0.2">
      <c r="B70" s="19" t="str">
        <f>IF(BASE!B70=0,"",BASE!B70)</f>
        <v/>
      </c>
      <c r="C70" s="44" t="str">
        <f>IF(BASE!C70=0,"",BASE!C70)</f>
        <v/>
      </c>
      <c r="D70" s="19" t="str">
        <f>IF(BASE!D70=0,"",BASE!D70)</f>
        <v>S</v>
      </c>
      <c r="E70" s="19" t="str">
        <f>IF(BASE!E70=0,"",BASE!E70)</f>
        <v/>
      </c>
      <c r="F70" s="44" t="str">
        <f>IF(BASE!F70=0,"",BASE!F70)</f>
        <v/>
      </c>
      <c r="G70" s="20" t="str">
        <f>IF(SUM(BASE!G70+BASE!H70=0),"",SUM(BASE!G70,BASE!H70))</f>
        <v/>
      </c>
      <c r="H70" s="20" t="str">
        <f>IF(BASE!I70=0,"",BASE!I70)</f>
        <v/>
      </c>
      <c r="I70" s="20" t="str">
        <f>IF(BASE!J70=0,"",BASE!J70)</f>
        <v/>
      </c>
      <c r="J70" s="20" t="str">
        <f>IF(BASE!K70=0,"",BASE!K70)</f>
        <v/>
      </c>
      <c r="K70" s="20" t="str">
        <f>IF(BASE!L70=0,"",BASE!L70)</f>
        <v/>
      </c>
      <c r="L70" s="20" t="str">
        <f>IF(BASE!M70=0,"",BASE!M70)</f>
        <v/>
      </c>
      <c r="M70" s="20" t="str">
        <f>IF(BASE!N70=0,"",BASE!N70)</f>
        <v/>
      </c>
      <c r="N70" s="20" t="str">
        <f>IF(BASE!O70=0,"",BASE!O70)</f>
        <v/>
      </c>
      <c r="O70" s="20" t="str">
        <f>IF(BASE!P70=0,"",BASE!P70)</f>
        <v/>
      </c>
      <c r="P70" s="20" t="str">
        <f>IF(BASE!Q70=0,"",BASE!Q70)</f>
        <v/>
      </c>
    </row>
    <row r="71" spans="2:16" ht="17.100000000000001" hidden="1" customHeight="1" x14ac:dyDescent="0.2">
      <c r="B71" s="19" t="str">
        <f>IF(BASE!B71=0,"",BASE!B71)</f>
        <v/>
      </c>
      <c r="C71" s="44" t="str">
        <f>IF(BASE!C71=0,"",BASE!C71)</f>
        <v/>
      </c>
      <c r="D71" s="19" t="str">
        <f>IF(BASE!D71=0,"",BASE!D71)</f>
        <v>S</v>
      </c>
      <c r="E71" s="19" t="str">
        <f>IF(BASE!E71=0,"",BASE!E71)</f>
        <v/>
      </c>
      <c r="F71" s="44" t="str">
        <f>IF(BASE!F71=0,"",BASE!F71)</f>
        <v/>
      </c>
      <c r="G71" s="20" t="str">
        <f>IF(SUM(BASE!G71+BASE!H71=0),"",SUM(BASE!G71,BASE!H71))</f>
        <v/>
      </c>
      <c r="H71" s="20" t="str">
        <f>IF(BASE!I71=0,"",BASE!I71)</f>
        <v/>
      </c>
      <c r="I71" s="20" t="str">
        <f>IF(BASE!J71=0,"",BASE!J71)</f>
        <v/>
      </c>
      <c r="J71" s="20" t="str">
        <f>IF(BASE!K71=0,"",BASE!K71)</f>
        <v/>
      </c>
      <c r="K71" s="20" t="str">
        <f>IF(BASE!L71=0,"",BASE!L71)</f>
        <v/>
      </c>
      <c r="L71" s="20" t="str">
        <f>IF(BASE!M71=0,"",BASE!M71)</f>
        <v/>
      </c>
      <c r="M71" s="20" t="str">
        <f>IF(BASE!N71=0,"",BASE!N71)</f>
        <v/>
      </c>
      <c r="N71" s="20" t="str">
        <f>IF(BASE!O71=0,"",BASE!O71)</f>
        <v/>
      </c>
      <c r="O71" s="20" t="str">
        <f>IF(BASE!P71=0,"",BASE!P71)</f>
        <v/>
      </c>
      <c r="P71" s="20" t="str">
        <f>IF(BASE!Q71=0,"",BASE!Q71)</f>
        <v/>
      </c>
    </row>
    <row r="72" spans="2:16" ht="17.100000000000001" hidden="1" customHeight="1" x14ac:dyDescent="0.2">
      <c r="B72" s="19" t="str">
        <f>IF(BASE!B72=0,"",BASE!B72)</f>
        <v/>
      </c>
      <c r="C72" s="44" t="str">
        <f>IF(BASE!C72=0,"",BASE!C72)</f>
        <v/>
      </c>
      <c r="D72" s="19" t="str">
        <f>IF(BASE!D72=0,"",BASE!D72)</f>
        <v>S</v>
      </c>
      <c r="E72" s="19" t="str">
        <f>IF(BASE!E72=0,"",BASE!E72)</f>
        <v/>
      </c>
      <c r="F72" s="44" t="str">
        <f>IF(BASE!F72=0,"",BASE!F72)</f>
        <v/>
      </c>
      <c r="G72" s="20" t="str">
        <f>IF(SUM(BASE!G72+BASE!H72=0),"",SUM(BASE!G72,BASE!H72))</f>
        <v/>
      </c>
      <c r="H72" s="20" t="str">
        <f>IF(BASE!I72=0,"",BASE!I72)</f>
        <v/>
      </c>
      <c r="I72" s="20" t="str">
        <f>IF(BASE!J72=0,"",BASE!J72)</f>
        <v/>
      </c>
      <c r="J72" s="20" t="str">
        <f>IF(BASE!K72=0,"",BASE!K72)</f>
        <v/>
      </c>
      <c r="K72" s="20" t="str">
        <f>IF(BASE!L72=0,"",BASE!L72)</f>
        <v/>
      </c>
      <c r="L72" s="20" t="str">
        <f>IF(BASE!M72=0,"",BASE!M72)</f>
        <v/>
      </c>
      <c r="M72" s="20" t="str">
        <f>IF(BASE!N72=0,"",BASE!N72)</f>
        <v/>
      </c>
      <c r="N72" s="20" t="str">
        <f>IF(BASE!O72=0,"",BASE!O72)</f>
        <v/>
      </c>
      <c r="O72" s="20" t="str">
        <f>IF(BASE!P72=0,"",BASE!P72)</f>
        <v/>
      </c>
      <c r="P72" s="20" t="str">
        <f>IF(BASE!Q72=0,"",BASE!Q72)</f>
        <v/>
      </c>
    </row>
    <row r="73" spans="2:16" ht="17.100000000000001" hidden="1" customHeight="1" x14ac:dyDescent="0.2">
      <c r="B73" s="19" t="str">
        <f>IF(BASE!B73=0,"",BASE!B73)</f>
        <v/>
      </c>
      <c r="C73" s="44" t="str">
        <f>IF(BASE!C73=0,"",BASE!C73)</f>
        <v/>
      </c>
      <c r="D73" s="19" t="str">
        <f>IF(BASE!D73=0,"",BASE!D73)</f>
        <v>S</v>
      </c>
      <c r="E73" s="19" t="str">
        <f>IF(BASE!E73=0,"",BASE!E73)</f>
        <v/>
      </c>
      <c r="F73" s="44" t="str">
        <f>IF(BASE!F73=0,"",BASE!F73)</f>
        <v/>
      </c>
      <c r="G73" s="20" t="str">
        <f>IF(SUM(BASE!G73+BASE!H73=0),"",SUM(BASE!G73,BASE!H73))</f>
        <v/>
      </c>
      <c r="H73" s="20" t="str">
        <f>IF(BASE!I73=0,"",BASE!I73)</f>
        <v/>
      </c>
      <c r="I73" s="20" t="str">
        <f>IF(BASE!J73=0,"",BASE!J73)</f>
        <v/>
      </c>
      <c r="J73" s="20" t="str">
        <f>IF(BASE!K73=0,"",BASE!K73)</f>
        <v/>
      </c>
      <c r="K73" s="20" t="str">
        <f>IF(BASE!L73=0,"",BASE!L73)</f>
        <v/>
      </c>
      <c r="L73" s="20" t="str">
        <f>IF(BASE!M73=0,"",BASE!M73)</f>
        <v/>
      </c>
      <c r="M73" s="20" t="str">
        <f>IF(BASE!N73=0,"",BASE!N73)</f>
        <v/>
      </c>
      <c r="N73" s="20" t="str">
        <f>IF(BASE!O73=0,"",BASE!O73)</f>
        <v/>
      </c>
      <c r="O73" s="20" t="str">
        <f>IF(BASE!P73=0,"",BASE!P73)</f>
        <v/>
      </c>
      <c r="P73" s="20" t="str">
        <f>IF(BASE!Q73=0,"",BASE!Q73)</f>
        <v/>
      </c>
    </row>
    <row r="74" spans="2:16" ht="17.100000000000001" hidden="1" customHeight="1" x14ac:dyDescent="0.2">
      <c r="B74" s="19" t="str">
        <f>IF(BASE!B74=0,"",BASE!B74)</f>
        <v/>
      </c>
      <c r="C74" s="44" t="str">
        <f>IF(BASE!C74=0,"",BASE!C74)</f>
        <v/>
      </c>
      <c r="D74" s="19" t="str">
        <f>IF(BASE!D74=0,"",BASE!D74)</f>
        <v>S</v>
      </c>
      <c r="E74" s="19" t="str">
        <f>IF(BASE!E74=0,"",BASE!E74)</f>
        <v/>
      </c>
      <c r="F74" s="44" t="str">
        <f>IF(BASE!F74=0,"",BASE!F74)</f>
        <v/>
      </c>
      <c r="G74" s="20" t="str">
        <f>IF(SUM(BASE!G74+BASE!H74=0),"",SUM(BASE!G74,BASE!H74))</f>
        <v/>
      </c>
      <c r="H74" s="20" t="str">
        <f>IF(BASE!I74=0,"",BASE!I74)</f>
        <v/>
      </c>
      <c r="I74" s="20" t="str">
        <f>IF(BASE!J74=0,"",BASE!J74)</f>
        <v/>
      </c>
      <c r="J74" s="20" t="str">
        <f>IF(BASE!K74=0,"",BASE!K74)</f>
        <v/>
      </c>
      <c r="K74" s="20" t="str">
        <f>IF(BASE!L74=0,"",BASE!L74)</f>
        <v/>
      </c>
      <c r="L74" s="20" t="str">
        <f>IF(BASE!M74=0,"",BASE!M74)</f>
        <v/>
      </c>
      <c r="M74" s="20" t="str">
        <f>IF(BASE!N74=0,"",BASE!N74)</f>
        <v/>
      </c>
      <c r="N74" s="20" t="str">
        <f>IF(BASE!O74=0,"",BASE!O74)</f>
        <v/>
      </c>
      <c r="O74" s="20" t="str">
        <f>IF(BASE!P74=0,"",BASE!P74)</f>
        <v/>
      </c>
      <c r="P74" s="20" t="str">
        <f>IF(BASE!Q74=0,"",BASE!Q74)</f>
        <v/>
      </c>
    </row>
    <row r="75" spans="2:16" ht="17.100000000000001" hidden="1" customHeight="1" x14ac:dyDescent="0.2">
      <c r="B75" s="19" t="str">
        <f>IF(BASE!B75=0,"",BASE!B75)</f>
        <v/>
      </c>
      <c r="C75" s="44" t="str">
        <f>IF(BASE!C75=0,"",BASE!C75)</f>
        <v/>
      </c>
      <c r="D75" s="19" t="str">
        <f>IF(BASE!D75=0,"",BASE!D75)</f>
        <v>S</v>
      </c>
      <c r="E75" s="19" t="str">
        <f>IF(BASE!E75=0,"",BASE!E75)</f>
        <v/>
      </c>
      <c r="F75" s="44" t="str">
        <f>IF(BASE!F75=0,"",BASE!F75)</f>
        <v/>
      </c>
      <c r="G75" s="20" t="str">
        <f>IF(SUM(BASE!G75+BASE!H75=0),"",SUM(BASE!G75,BASE!H75))</f>
        <v/>
      </c>
      <c r="H75" s="20" t="str">
        <f>IF(BASE!I75=0,"",BASE!I75)</f>
        <v/>
      </c>
      <c r="I75" s="20" t="str">
        <f>IF(BASE!J75=0,"",BASE!J75)</f>
        <v/>
      </c>
      <c r="J75" s="20" t="str">
        <f>IF(BASE!K75=0,"",BASE!K75)</f>
        <v/>
      </c>
      <c r="K75" s="20" t="str">
        <f>IF(BASE!L75=0,"",BASE!L75)</f>
        <v/>
      </c>
      <c r="L75" s="20" t="str">
        <f>IF(BASE!M75=0,"",BASE!M75)</f>
        <v/>
      </c>
      <c r="M75" s="20" t="str">
        <f>IF(BASE!N75=0,"",BASE!N75)</f>
        <v/>
      </c>
      <c r="N75" s="20" t="str">
        <f>IF(BASE!O75=0,"",BASE!O75)</f>
        <v/>
      </c>
      <c r="O75" s="20" t="str">
        <f>IF(BASE!P75=0,"",BASE!P75)</f>
        <v/>
      </c>
      <c r="P75" s="20" t="str">
        <f>IF(BASE!Q75=0,"",BASE!Q75)</f>
        <v/>
      </c>
    </row>
    <row r="76" spans="2:16" ht="17.100000000000001" hidden="1" customHeight="1" x14ac:dyDescent="0.2">
      <c r="B76" s="19" t="str">
        <f>IF(BASE!B76=0,"",BASE!B76)</f>
        <v/>
      </c>
      <c r="C76" s="44" t="str">
        <f>IF(BASE!C76=0,"",BASE!C76)</f>
        <v/>
      </c>
      <c r="D76" s="19" t="str">
        <f>IF(BASE!D76=0,"",BASE!D76)</f>
        <v>S</v>
      </c>
      <c r="E76" s="19" t="str">
        <f>IF(BASE!E76=0,"",BASE!E76)</f>
        <v/>
      </c>
      <c r="F76" s="44" t="str">
        <f>IF(BASE!F76=0,"",BASE!F76)</f>
        <v/>
      </c>
      <c r="G76" s="20" t="str">
        <f>IF(SUM(BASE!G76+BASE!H76=0),"",SUM(BASE!G76,BASE!H76))</f>
        <v/>
      </c>
      <c r="H76" s="20" t="str">
        <f>IF(BASE!I76=0,"",BASE!I76)</f>
        <v/>
      </c>
      <c r="I76" s="20" t="str">
        <f>IF(BASE!J76=0,"",BASE!J76)</f>
        <v/>
      </c>
      <c r="J76" s="20" t="str">
        <f>IF(BASE!K76=0,"",BASE!K76)</f>
        <v/>
      </c>
      <c r="K76" s="20" t="str">
        <f>IF(BASE!L76=0,"",BASE!L76)</f>
        <v/>
      </c>
      <c r="L76" s="20" t="str">
        <f>IF(BASE!M76=0,"",BASE!M76)</f>
        <v/>
      </c>
      <c r="M76" s="20" t="str">
        <f>IF(BASE!N76=0,"",BASE!N76)</f>
        <v/>
      </c>
      <c r="N76" s="20" t="str">
        <f>IF(BASE!O76=0,"",BASE!O76)</f>
        <v/>
      </c>
      <c r="O76" s="20" t="str">
        <f>IF(BASE!P76=0,"",BASE!P76)</f>
        <v/>
      </c>
      <c r="P76" s="20" t="str">
        <f>IF(BASE!Q76=0,"",BASE!Q76)</f>
        <v/>
      </c>
    </row>
    <row r="77" spans="2:16" ht="17.100000000000001" hidden="1" customHeight="1" x14ac:dyDescent="0.2">
      <c r="B77" s="19" t="str">
        <f>IF(BASE!B77=0,"",BASE!B77)</f>
        <v/>
      </c>
      <c r="C77" s="44" t="str">
        <f>IF(BASE!C77=0,"",BASE!C77)</f>
        <v/>
      </c>
      <c r="D77" s="19" t="str">
        <f>IF(BASE!D77=0,"",BASE!D77)</f>
        <v>S</v>
      </c>
      <c r="E77" s="19" t="str">
        <f>IF(BASE!E77=0,"",BASE!E77)</f>
        <v/>
      </c>
      <c r="F77" s="44" t="str">
        <f>IF(BASE!F77=0,"",BASE!F77)</f>
        <v/>
      </c>
      <c r="G77" s="20" t="str">
        <f>IF(SUM(BASE!G77+BASE!H77=0),"",SUM(BASE!G77,BASE!H77))</f>
        <v/>
      </c>
      <c r="H77" s="20" t="str">
        <f>IF(BASE!I77=0,"",BASE!I77)</f>
        <v/>
      </c>
      <c r="I77" s="20" t="str">
        <f>IF(BASE!J77=0,"",BASE!J77)</f>
        <v/>
      </c>
      <c r="J77" s="20" t="str">
        <f>IF(BASE!K77=0,"",BASE!K77)</f>
        <v/>
      </c>
      <c r="K77" s="20" t="str">
        <f>IF(BASE!L77=0,"",BASE!L77)</f>
        <v/>
      </c>
      <c r="L77" s="20" t="str">
        <f>IF(BASE!M77=0,"",BASE!M77)</f>
        <v/>
      </c>
      <c r="M77" s="20" t="str">
        <f>IF(BASE!N77=0,"",BASE!N77)</f>
        <v/>
      </c>
      <c r="N77" s="20" t="str">
        <f>IF(BASE!O77=0,"",BASE!O77)</f>
        <v/>
      </c>
      <c r="O77" s="20" t="str">
        <f>IF(BASE!P77=0,"",BASE!P77)</f>
        <v/>
      </c>
      <c r="P77" s="20" t="str">
        <f>IF(BASE!Q77=0,"",BASE!Q77)</f>
        <v/>
      </c>
    </row>
    <row r="78" spans="2:16" ht="17.100000000000001" hidden="1" customHeight="1" x14ac:dyDescent="0.2">
      <c r="B78" s="19" t="str">
        <f>IF(BASE!B78=0,"",BASE!B78)</f>
        <v/>
      </c>
      <c r="C78" s="44" t="str">
        <f>IF(BASE!C78=0,"",BASE!C78)</f>
        <v/>
      </c>
      <c r="D78" s="19" t="str">
        <f>IF(BASE!D78=0,"",BASE!D78)</f>
        <v>S</v>
      </c>
      <c r="E78" s="19" t="str">
        <f>IF(BASE!E78=0,"",BASE!E78)</f>
        <v/>
      </c>
      <c r="F78" s="44" t="str">
        <f>IF(BASE!F78=0,"",BASE!F78)</f>
        <v/>
      </c>
      <c r="G78" s="20" t="str">
        <f>IF(SUM(BASE!G78+BASE!H78=0),"",SUM(BASE!G78,BASE!H78))</f>
        <v/>
      </c>
      <c r="H78" s="20" t="str">
        <f>IF(BASE!I78=0,"",BASE!I78)</f>
        <v/>
      </c>
      <c r="I78" s="20" t="str">
        <f>IF(BASE!J78=0,"",BASE!J78)</f>
        <v/>
      </c>
      <c r="J78" s="20" t="str">
        <f>IF(BASE!K78=0,"",BASE!K78)</f>
        <v/>
      </c>
      <c r="K78" s="20" t="str">
        <f>IF(BASE!L78=0,"",BASE!L78)</f>
        <v/>
      </c>
      <c r="L78" s="20" t="str">
        <f>IF(BASE!M78=0,"",BASE!M78)</f>
        <v/>
      </c>
      <c r="M78" s="20" t="str">
        <f>IF(BASE!N78=0,"",BASE!N78)</f>
        <v/>
      </c>
      <c r="N78" s="20" t="str">
        <f>IF(BASE!O78=0,"",BASE!O78)</f>
        <v/>
      </c>
      <c r="O78" s="20" t="str">
        <f>IF(BASE!P78=0,"",BASE!P78)</f>
        <v/>
      </c>
      <c r="P78" s="20" t="str">
        <f>IF(BASE!Q78=0,"",BASE!Q78)</f>
        <v/>
      </c>
    </row>
    <row r="79" spans="2:16" ht="17.100000000000001" hidden="1" customHeight="1" x14ac:dyDescent="0.2">
      <c r="B79" s="19" t="str">
        <f>IF(BASE!B79=0,"",BASE!B79)</f>
        <v/>
      </c>
      <c r="C79" s="44" t="str">
        <f>IF(BASE!C79=0,"",BASE!C79)</f>
        <v/>
      </c>
      <c r="D79" s="19" t="str">
        <f>IF(BASE!D79=0,"",BASE!D79)</f>
        <v>S</v>
      </c>
      <c r="E79" s="19" t="str">
        <f>IF(BASE!E79=0,"",BASE!E79)</f>
        <v/>
      </c>
      <c r="F79" s="44" t="str">
        <f>IF(BASE!F79=0,"",BASE!F79)</f>
        <v/>
      </c>
      <c r="G79" s="20" t="str">
        <f>IF(SUM(BASE!G79+BASE!H79=0),"",SUM(BASE!G79,BASE!H79))</f>
        <v/>
      </c>
      <c r="H79" s="20" t="str">
        <f>IF(BASE!I79=0,"",BASE!I79)</f>
        <v/>
      </c>
      <c r="I79" s="20" t="str">
        <f>IF(BASE!J79=0,"",BASE!J79)</f>
        <v/>
      </c>
      <c r="J79" s="20" t="str">
        <f>IF(BASE!K79=0,"",BASE!K79)</f>
        <v/>
      </c>
      <c r="K79" s="20" t="str">
        <f>IF(BASE!L79=0,"",BASE!L79)</f>
        <v/>
      </c>
      <c r="L79" s="20" t="str">
        <f>IF(BASE!M79=0,"",BASE!M79)</f>
        <v/>
      </c>
      <c r="M79" s="20" t="str">
        <f>IF(BASE!N79=0,"",BASE!N79)</f>
        <v/>
      </c>
      <c r="N79" s="20" t="str">
        <f>IF(BASE!O79=0,"",BASE!O79)</f>
        <v/>
      </c>
      <c r="O79" s="20" t="str">
        <f>IF(BASE!P79=0,"",BASE!P79)</f>
        <v/>
      </c>
      <c r="P79" s="20" t="str">
        <f>IF(BASE!Q79=0,"",BASE!Q79)</f>
        <v/>
      </c>
    </row>
    <row r="80" spans="2:16" ht="17.100000000000001" hidden="1" customHeight="1" x14ac:dyDescent="0.2">
      <c r="B80" s="19" t="str">
        <f>IF(BASE!B80=0,"",BASE!B80)</f>
        <v/>
      </c>
      <c r="C80" s="44" t="str">
        <f>IF(BASE!C80=0,"",BASE!C80)</f>
        <v/>
      </c>
      <c r="D80" s="19" t="str">
        <f>IF(BASE!D80=0,"",BASE!D80)</f>
        <v>S</v>
      </c>
      <c r="E80" s="19" t="str">
        <f>IF(BASE!E80=0,"",BASE!E80)</f>
        <v/>
      </c>
      <c r="F80" s="44" t="str">
        <f>IF(BASE!F80=0,"",BASE!F80)</f>
        <v/>
      </c>
      <c r="G80" s="20" t="str">
        <f>IF(SUM(BASE!G80+BASE!H80=0),"",SUM(BASE!G80,BASE!H80))</f>
        <v/>
      </c>
      <c r="H80" s="20" t="str">
        <f>IF(BASE!I80=0,"",BASE!I80)</f>
        <v/>
      </c>
      <c r="I80" s="20" t="str">
        <f>IF(BASE!J80=0,"",BASE!J80)</f>
        <v/>
      </c>
      <c r="J80" s="20" t="str">
        <f>IF(BASE!K80=0,"",BASE!K80)</f>
        <v/>
      </c>
      <c r="K80" s="20" t="str">
        <f>IF(BASE!L80=0,"",BASE!L80)</f>
        <v/>
      </c>
      <c r="L80" s="20" t="str">
        <f>IF(BASE!M80=0,"",BASE!M80)</f>
        <v/>
      </c>
      <c r="M80" s="20" t="str">
        <f>IF(BASE!N80=0,"",BASE!N80)</f>
        <v/>
      </c>
      <c r="N80" s="20" t="str">
        <f>IF(BASE!O80=0,"",BASE!O80)</f>
        <v/>
      </c>
      <c r="O80" s="20" t="str">
        <f>IF(BASE!P80=0,"",BASE!P80)</f>
        <v/>
      </c>
      <c r="P80" s="20" t="str">
        <f>IF(BASE!Q80=0,"",BASE!Q80)</f>
        <v/>
      </c>
    </row>
    <row r="81" spans="2:17" ht="17.100000000000001" hidden="1" customHeight="1" x14ac:dyDescent="0.2">
      <c r="B81" s="19" t="str">
        <f>IF(BASE!B81=0,"",BASE!B81)</f>
        <v/>
      </c>
      <c r="C81" s="44" t="str">
        <f>IF(BASE!C81=0,"",BASE!C81)</f>
        <v/>
      </c>
      <c r="D81" s="19" t="str">
        <f>IF(BASE!D81=0,"",BASE!D81)</f>
        <v>S</v>
      </c>
      <c r="E81" s="19" t="str">
        <f>IF(BASE!E81=0,"",BASE!E81)</f>
        <v/>
      </c>
      <c r="F81" s="44" t="str">
        <f>IF(BASE!F81=0,"",BASE!F81)</f>
        <v/>
      </c>
      <c r="G81" s="20" t="str">
        <f>IF(SUM(BASE!G81+BASE!H81=0),"",SUM(BASE!G81,BASE!H81))</f>
        <v/>
      </c>
      <c r="H81" s="20" t="str">
        <f>IF(BASE!I81=0,"",BASE!I81)</f>
        <v/>
      </c>
      <c r="I81" s="20" t="str">
        <f>IF(BASE!J81=0,"",BASE!J81)</f>
        <v/>
      </c>
      <c r="J81" s="20" t="str">
        <f>IF(BASE!K81=0,"",BASE!K81)</f>
        <v/>
      </c>
      <c r="K81" s="20" t="str">
        <f>IF(BASE!L81=0,"",BASE!L81)</f>
        <v/>
      </c>
      <c r="L81" s="20" t="str">
        <f>IF(BASE!M81=0,"",BASE!M81)</f>
        <v/>
      </c>
      <c r="M81" s="20" t="str">
        <f>IF(BASE!N81=0,"",BASE!N81)</f>
        <v/>
      </c>
      <c r="N81" s="20" t="str">
        <f>IF(BASE!O81=0,"",BASE!O81)</f>
        <v/>
      </c>
      <c r="O81" s="20" t="str">
        <f>IF(BASE!P81=0,"",BASE!P81)</f>
        <v/>
      </c>
      <c r="P81" s="20" t="str">
        <f>IF(BASE!Q81=0,"",BASE!Q81)</f>
        <v/>
      </c>
    </row>
    <row r="82" spans="2:17" ht="17.100000000000001" hidden="1" customHeight="1" x14ac:dyDescent="0.2">
      <c r="B82" s="19" t="str">
        <f>IF(BASE!B82=0,"",BASE!B82)</f>
        <v/>
      </c>
      <c r="C82" s="44" t="str">
        <f>IF(BASE!C82=0,"",BASE!C82)</f>
        <v/>
      </c>
      <c r="D82" s="19" t="str">
        <f>IF(BASE!D82=0,"",BASE!D82)</f>
        <v>S</v>
      </c>
      <c r="E82" s="19" t="str">
        <f>IF(BASE!E82=0,"",BASE!E82)</f>
        <v/>
      </c>
      <c r="F82" s="44" t="str">
        <f>IF(BASE!F82=0,"",BASE!F82)</f>
        <v/>
      </c>
      <c r="G82" s="20" t="str">
        <f>IF(SUM(BASE!G82+BASE!H82=0),"",SUM(BASE!G82,BASE!H82))</f>
        <v/>
      </c>
      <c r="H82" s="20" t="str">
        <f>IF(BASE!I82=0,"",BASE!I82)</f>
        <v/>
      </c>
      <c r="I82" s="20" t="str">
        <f>IF(BASE!J82=0,"",BASE!J82)</f>
        <v/>
      </c>
      <c r="J82" s="20" t="str">
        <f>IF(BASE!K82=0,"",BASE!K82)</f>
        <v/>
      </c>
      <c r="K82" s="20" t="str">
        <f>IF(BASE!L82=0,"",BASE!L82)</f>
        <v/>
      </c>
      <c r="L82" s="20" t="str">
        <f>IF(BASE!M82=0,"",BASE!M82)</f>
        <v/>
      </c>
      <c r="M82" s="20" t="str">
        <f>IF(BASE!N82=0,"",BASE!N82)</f>
        <v/>
      </c>
      <c r="N82" s="20" t="str">
        <f>IF(BASE!O82=0,"",BASE!O82)</f>
        <v/>
      </c>
      <c r="O82" s="20" t="str">
        <f>IF(BASE!P82=0,"",BASE!P82)</f>
        <v/>
      </c>
      <c r="P82" s="20" t="str">
        <f>IF(BASE!Q82=0,"",BASE!Q82)</f>
        <v/>
      </c>
    </row>
    <row r="83" spans="2:17" ht="17.100000000000001" hidden="1" customHeight="1" x14ac:dyDescent="0.2">
      <c r="B83" s="19" t="str">
        <f>IF(BASE!B83=0,"",BASE!B83)</f>
        <v/>
      </c>
      <c r="C83" s="44" t="str">
        <f>IF(BASE!C83=0,"",BASE!C83)</f>
        <v/>
      </c>
      <c r="D83" s="19" t="str">
        <f>IF(BASE!D83=0,"",BASE!D83)</f>
        <v>S</v>
      </c>
      <c r="E83" s="19" t="str">
        <f>IF(BASE!E83=0,"",BASE!E83)</f>
        <v/>
      </c>
      <c r="F83" s="44" t="str">
        <f>IF(BASE!F83=0,"",BASE!F83)</f>
        <v/>
      </c>
      <c r="G83" s="20" t="str">
        <f>IF(SUM(BASE!G83+BASE!H83=0),"",SUM(BASE!G83,BASE!H83))</f>
        <v/>
      </c>
      <c r="H83" s="20" t="str">
        <f>IF(BASE!I83=0,"",BASE!I83)</f>
        <v/>
      </c>
      <c r="I83" s="20" t="str">
        <f>IF(BASE!J83=0,"",BASE!J83)</f>
        <v/>
      </c>
      <c r="J83" s="20" t="str">
        <f>IF(BASE!K83=0,"",BASE!K83)</f>
        <v/>
      </c>
      <c r="K83" s="20" t="str">
        <f>IF(BASE!L83=0,"",BASE!L83)</f>
        <v/>
      </c>
      <c r="L83" s="20" t="str">
        <f>IF(BASE!M83=0,"",BASE!M83)</f>
        <v/>
      </c>
      <c r="M83" s="20" t="str">
        <f>IF(BASE!N83=0,"",BASE!N83)</f>
        <v/>
      </c>
      <c r="N83" s="20" t="str">
        <f>IF(BASE!O83=0,"",BASE!O83)</f>
        <v/>
      </c>
      <c r="O83" s="20" t="str">
        <f>IF(BASE!P83=0,"",BASE!P83)</f>
        <v/>
      </c>
      <c r="P83" s="20" t="str">
        <f>IF(BASE!Q83=0,"",BASE!Q83)</f>
        <v/>
      </c>
    </row>
    <row r="84" spans="2:17" ht="17.100000000000001" hidden="1" customHeight="1" x14ac:dyDescent="0.2">
      <c r="B84" s="19" t="str">
        <f>IF(BASE!B84=0,"",BASE!B84)</f>
        <v/>
      </c>
      <c r="C84" s="44" t="str">
        <f>IF(BASE!C84=0,"",BASE!C84)</f>
        <v/>
      </c>
      <c r="D84" s="19" t="str">
        <f>IF(BASE!D84=0,"",BASE!D84)</f>
        <v>S</v>
      </c>
      <c r="E84" s="19" t="str">
        <f>IF(BASE!E84=0,"",BASE!E84)</f>
        <v/>
      </c>
      <c r="F84" s="44" t="str">
        <f>IF(BASE!F84=0,"",BASE!F84)</f>
        <v/>
      </c>
      <c r="G84" s="20" t="str">
        <f>IF(SUM(BASE!G84+BASE!H84=0),"",SUM(BASE!G84,BASE!H84))</f>
        <v/>
      </c>
      <c r="H84" s="20" t="str">
        <f>IF(BASE!I84=0,"",BASE!I84)</f>
        <v/>
      </c>
      <c r="I84" s="20" t="str">
        <f>IF(BASE!J84=0,"",BASE!J84)</f>
        <v/>
      </c>
      <c r="J84" s="20" t="str">
        <f>IF(BASE!K84=0,"",BASE!K84)</f>
        <v/>
      </c>
      <c r="K84" s="20" t="str">
        <f>IF(BASE!L84=0,"",BASE!L84)</f>
        <v/>
      </c>
      <c r="L84" s="20" t="str">
        <f>IF(BASE!M84=0,"",BASE!M84)</f>
        <v/>
      </c>
      <c r="M84" s="20" t="str">
        <f>IF(BASE!N84=0,"",BASE!N84)</f>
        <v/>
      </c>
      <c r="N84" s="20" t="str">
        <f>IF(BASE!O84=0,"",BASE!O84)</f>
        <v/>
      </c>
      <c r="O84" s="20" t="str">
        <f>IF(BASE!P84=0,"",BASE!P84)</f>
        <v/>
      </c>
      <c r="P84" s="20" t="str">
        <f>IF(BASE!Q84=0,"",BASE!Q84)</f>
        <v/>
      </c>
    </row>
    <row r="85" spans="2:17" ht="17.100000000000001" hidden="1" customHeight="1" x14ac:dyDescent="0.2">
      <c r="B85" s="19" t="str">
        <f>IF(BASE!B85=0,"",BASE!B85)</f>
        <v/>
      </c>
      <c r="C85" s="44" t="str">
        <f>IF(BASE!C85=0,"",BASE!C85)</f>
        <v/>
      </c>
      <c r="D85" s="19" t="str">
        <f>IF(BASE!D85=0,"",BASE!D85)</f>
        <v>S</v>
      </c>
      <c r="E85" s="19" t="str">
        <f>IF(BASE!E85=0,"",BASE!E85)</f>
        <v/>
      </c>
      <c r="F85" s="44" t="str">
        <f>IF(BASE!F85=0,"",BASE!F85)</f>
        <v/>
      </c>
      <c r="G85" s="20" t="str">
        <f>IF(SUM(BASE!G85+BASE!H85=0),"",SUM(BASE!G85,BASE!H85))</f>
        <v/>
      </c>
      <c r="H85" s="20" t="str">
        <f>IF(BASE!I85=0,"",BASE!I85)</f>
        <v/>
      </c>
      <c r="I85" s="20" t="str">
        <f>IF(BASE!J85=0,"",BASE!J85)</f>
        <v/>
      </c>
      <c r="J85" s="20" t="str">
        <f>IF(BASE!K85=0,"",BASE!K85)</f>
        <v/>
      </c>
      <c r="K85" s="20" t="str">
        <f>IF(BASE!L85=0,"",BASE!L85)</f>
        <v/>
      </c>
      <c r="L85" s="20" t="str">
        <f>IF(BASE!M85=0,"",BASE!M85)</f>
        <v/>
      </c>
      <c r="M85" s="20" t="str">
        <f>IF(BASE!N85=0,"",BASE!N85)</f>
        <v/>
      </c>
      <c r="N85" s="20" t="str">
        <f>IF(BASE!O85=0,"",BASE!O85)</f>
        <v/>
      </c>
      <c r="O85" s="20" t="str">
        <f>IF(BASE!P85=0,"",BASE!P85)</f>
        <v/>
      </c>
      <c r="P85" s="20" t="str">
        <f>IF(BASE!Q85=0,"",BASE!Q85)</f>
        <v/>
      </c>
    </row>
    <row r="86" spans="2:17" ht="17.100000000000001" hidden="1" customHeight="1" x14ac:dyDescent="0.2">
      <c r="B86" s="19" t="str">
        <f>IF(BASE!B86=0,"",BASE!B86)</f>
        <v/>
      </c>
      <c r="C86" s="44" t="str">
        <f>IF(BASE!C86=0,"",BASE!C86)</f>
        <v/>
      </c>
      <c r="D86" s="19" t="str">
        <f>IF(BASE!D86=0,"",BASE!D86)</f>
        <v>S</v>
      </c>
      <c r="E86" s="19" t="str">
        <f>IF(BASE!E86=0,"",BASE!E86)</f>
        <v/>
      </c>
      <c r="F86" s="44" t="str">
        <f>IF(BASE!F86=0,"",BASE!F86)</f>
        <v/>
      </c>
      <c r="G86" s="20" t="str">
        <f>IF(SUM(BASE!G86+BASE!H86=0),"",SUM(BASE!G86,BASE!H86))</f>
        <v/>
      </c>
      <c r="H86" s="20" t="str">
        <f>IF(BASE!I86=0,"",BASE!I86)</f>
        <v/>
      </c>
      <c r="I86" s="20" t="str">
        <f>IF(BASE!J86=0,"",BASE!J86)</f>
        <v/>
      </c>
      <c r="J86" s="20" t="str">
        <f>IF(BASE!K86=0,"",BASE!K86)</f>
        <v/>
      </c>
      <c r="K86" s="20" t="str">
        <f>IF(BASE!L86=0,"",BASE!L86)</f>
        <v/>
      </c>
      <c r="L86" s="20" t="str">
        <f>IF(BASE!M86=0,"",BASE!M86)</f>
        <v/>
      </c>
      <c r="M86" s="20" t="str">
        <f>IF(BASE!N86=0,"",BASE!N86)</f>
        <v/>
      </c>
      <c r="N86" s="20" t="str">
        <f>IF(BASE!O86=0,"",BASE!O86)</f>
        <v/>
      </c>
      <c r="O86" s="20" t="str">
        <f>IF(BASE!P86=0,"",BASE!P86)</f>
        <v/>
      </c>
      <c r="P86" s="20" t="str">
        <f>IF(BASE!Q86=0,"",BASE!Q86)</f>
        <v/>
      </c>
    </row>
    <row r="87" spans="2:17" ht="18" hidden="1" customHeight="1" x14ac:dyDescent="0.2">
      <c r="B87" s="19" t="str">
        <f>IF(BASE!B87=0,"",BASE!B87)</f>
        <v/>
      </c>
      <c r="C87" s="44" t="str">
        <f>IF(BASE!C87=0,"",BASE!C87)</f>
        <v/>
      </c>
      <c r="D87" s="19" t="str">
        <f>IF(BASE!D87=0,"",BASE!D87)</f>
        <v>S</v>
      </c>
      <c r="E87" s="19" t="str">
        <f>IF(BASE!E87=0,"",BASE!E87)</f>
        <v/>
      </c>
      <c r="F87" s="44" t="str">
        <f>IF(BASE!F87=0,"",BASE!F87)</f>
        <v/>
      </c>
      <c r="G87" s="20" t="str">
        <f>IF(SUM(BASE!G87+BASE!H87=0),"",SUM(BASE!G87,BASE!H87))</f>
        <v/>
      </c>
      <c r="H87" s="20" t="str">
        <f>IF(BASE!I87=0,"",BASE!I87)</f>
        <v/>
      </c>
      <c r="I87" s="20" t="str">
        <f>IF(BASE!J87=0,"",BASE!J87)</f>
        <v/>
      </c>
      <c r="J87" s="20" t="str">
        <f>IF(BASE!K87=0,"",BASE!K87)</f>
        <v/>
      </c>
      <c r="K87" s="20" t="str">
        <f>IF(BASE!L87=0,"",BASE!L87)</f>
        <v/>
      </c>
      <c r="L87" s="20" t="str">
        <f>IF(BASE!M87=0,"",BASE!M87)</f>
        <v/>
      </c>
      <c r="M87" s="20" t="str">
        <f>IF(BASE!N87=0,"",BASE!N87)</f>
        <v/>
      </c>
      <c r="N87" s="20" t="str">
        <f>IF(BASE!O87=0,"",BASE!O87)</f>
        <v/>
      </c>
      <c r="O87" s="20" t="str">
        <f>IF(BASE!P87=0,"",BASE!P87)</f>
        <v/>
      </c>
      <c r="P87" s="20" t="str">
        <f>IF(BASE!Q87=0,"",BASE!Q87)</f>
        <v/>
      </c>
    </row>
    <row r="88" spans="2:17" ht="20.100000000000001" hidden="1" customHeight="1" x14ac:dyDescent="0.2">
      <c r="B88" s="19" t="str">
        <f>IF(BASE!B88=0,"",BASE!B88)</f>
        <v/>
      </c>
      <c r="C88" s="44" t="str">
        <f>IF(BASE!C88=0,"",BASE!C88)</f>
        <v/>
      </c>
      <c r="D88" s="19" t="str">
        <f>IF(BASE!D88=0,"",BASE!D88)</f>
        <v>S</v>
      </c>
      <c r="E88" s="19" t="str">
        <f>IF(BASE!E88=0,"",BASE!E88)</f>
        <v/>
      </c>
      <c r="F88" s="44" t="str">
        <f>IF(BASE!F88=0,"",BASE!F88)</f>
        <v/>
      </c>
      <c r="G88" s="20" t="str">
        <f>IF(SUM(BASE!G88+BASE!H88=0),"",SUM(BASE!G88,BASE!H88))</f>
        <v/>
      </c>
      <c r="H88" s="20" t="str">
        <f>IF(BASE!I88=0,"",BASE!I88)</f>
        <v/>
      </c>
      <c r="I88" s="20" t="str">
        <f>IF(BASE!J88=0,"",BASE!J88)</f>
        <v/>
      </c>
      <c r="J88" s="20" t="str">
        <f>IF(BASE!K88=0,"",BASE!K88)</f>
        <v/>
      </c>
      <c r="K88" s="20" t="str">
        <f>IF(BASE!L88=0,"",BASE!L88)</f>
        <v/>
      </c>
      <c r="L88" s="20" t="str">
        <f>IF(BASE!M88=0,"",BASE!M88)</f>
        <v/>
      </c>
      <c r="M88" s="20" t="str">
        <f>IF(BASE!N88=0,"",BASE!N88)</f>
        <v/>
      </c>
      <c r="N88" s="20" t="str">
        <f>IF(BASE!O88=0,"",BASE!O88)</f>
        <v/>
      </c>
      <c r="O88" s="20" t="str">
        <f>IF(BASE!P88=0,"",BASE!P88)</f>
        <v/>
      </c>
      <c r="P88" s="20" t="str">
        <f>IF(BASE!Q88=0,"",BASE!Q88)</f>
        <v/>
      </c>
    </row>
    <row r="89" spans="2:17" ht="12.75" hidden="1" customHeight="1" x14ac:dyDescent="0.2">
      <c r="B89" s="19" t="str">
        <f>IF(BASE!B89=0,"",BASE!B89)</f>
        <v/>
      </c>
      <c r="C89" s="44" t="str">
        <f>IF(BASE!C89=0,"",BASE!C89)</f>
        <v/>
      </c>
      <c r="D89" s="19" t="str">
        <f>IF(BASE!D89=0,"",BASE!D89)</f>
        <v>S</v>
      </c>
      <c r="E89" s="19" t="str">
        <f>IF(BASE!E89=0,"",BASE!E89)</f>
        <v/>
      </c>
      <c r="F89" s="44" t="str">
        <f>IF(BASE!F89=0,"",BASE!F89)</f>
        <v/>
      </c>
      <c r="G89" s="20" t="str">
        <f>IF(SUM(BASE!G89+BASE!H89=0),"",SUM(BASE!G89,BASE!H89))</f>
        <v/>
      </c>
      <c r="H89" s="20" t="str">
        <f>IF(BASE!I89=0,"",BASE!I89)</f>
        <v/>
      </c>
      <c r="I89" s="20" t="str">
        <f>IF(BASE!J89=0,"",BASE!J89)</f>
        <v/>
      </c>
      <c r="J89" s="20" t="str">
        <f>IF(BASE!K89=0,"",BASE!K89)</f>
        <v/>
      </c>
      <c r="K89" s="20" t="str">
        <f>IF(BASE!L89=0,"",BASE!L89)</f>
        <v/>
      </c>
      <c r="L89" s="20" t="str">
        <f>IF(BASE!M89=0,"",BASE!M89)</f>
        <v/>
      </c>
      <c r="M89" s="20" t="str">
        <f>IF(BASE!N89=0,"",BASE!N89)</f>
        <v/>
      </c>
      <c r="N89" s="20" t="str">
        <f>IF(BASE!O89=0,"",BASE!O89)</f>
        <v/>
      </c>
      <c r="O89" s="20" t="str">
        <f>IF(BASE!P89=0,"",BASE!P89)</f>
        <v/>
      </c>
      <c r="P89" s="20" t="str">
        <f>IF(BASE!Q89=0,"",BASE!Q89)</f>
        <v/>
      </c>
      <c r="Q89" s="6"/>
    </row>
    <row r="90" spans="2:17" hidden="1" x14ac:dyDescent="0.2">
      <c r="B90" s="19" t="str">
        <f>IF(BASE!B90=0,"",BASE!B90)</f>
        <v/>
      </c>
      <c r="C90" s="44" t="str">
        <f>IF(BASE!C90=0,"",BASE!C90)</f>
        <v/>
      </c>
      <c r="D90" s="19" t="str">
        <f>IF(BASE!D90=0,"",BASE!D90)</f>
        <v>S</v>
      </c>
      <c r="E90" s="19" t="str">
        <f>IF(BASE!E90=0,"",BASE!E90)</f>
        <v/>
      </c>
      <c r="F90" s="44" t="str">
        <f>IF(BASE!F90=0,"",BASE!F90)</f>
        <v/>
      </c>
      <c r="G90" s="20" t="str">
        <f>IF(SUM(BASE!G90+BASE!H90=0),"",SUM(BASE!G90,BASE!H90))</f>
        <v/>
      </c>
      <c r="H90" s="20" t="str">
        <f>IF(BASE!I90=0,"",BASE!I90)</f>
        <v/>
      </c>
      <c r="I90" s="20" t="str">
        <f>IF(BASE!J90=0,"",BASE!J90)</f>
        <v/>
      </c>
      <c r="J90" s="20" t="str">
        <f>IF(BASE!K90=0,"",BASE!K90)</f>
        <v/>
      </c>
      <c r="K90" s="20" t="str">
        <f>IF(BASE!L90=0,"",BASE!L90)</f>
        <v/>
      </c>
      <c r="L90" s="20" t="str">
        <f>IF(BASE!M90=0,"",BASE!M90)</f>
        <v/>
      </c>
      <c r="M90" s="20" t="str">
        <f>IF(BASE!N90=0,"",BASE!N90)</f>
        <v/>
      </c>
      <c r="N90" s="20" t="str">
        <f>IF(BASE!O90=0,"",BASE!O90)</f>
        <v/>
      </c>
      <c r="O90" s="20" t="str">
        <f>IF(BASE!P90=0,"",BASE!P90)</f>
        <v/>
      </c>
      <c r="P90" s="20" t="str">
        <f>IF(BASE!Q90=0,"",BASE!Q90)</f>
        <v/>
      </c>
      <c r="Q90" s="6"/>
    </row>
    <row r="91" spans="2:17" ht="12.75" hidden="1" customHeight="1" x14ac:dyDescent="0.2">
      <c r="B91" s="19" t="str">
        <f>IF(BASE!B91=0,"",BASE!B91)</f>
        <v/>
      </c>
      <c r="C91" s="44" t="str">
        <f>IF(BASE!C91=0,"",BASE!C91)</f>
        <v/>
      </c>
      <c r="D91" s="19" t="str">
        <f>IF(BASE!D91=0,"",BASE!D91)</f>
        <v>S</v>
      </c>
      <c r="E91" s="19" t="str">
        <f>IF(BASE!E91=0,"",BASE!E91)</f>
        <v/>
      </c>
      <c r="F91" s="44" t="str">
        <f>IF(BASE!F91=0,"",BASE!F91)</f>
        <v/>
      </c>
      <c r="G91" s="20" t="str">
        <f>IF(SUM(BASE!G91+BASE!H91=0),"",SUM(BASE!G91,BASE!H91))</f>
        <v/>
      </c>
      <c r="H91" s="20" t="str">
        <f>IF(BASE!I91=0,"",BASE!I91)</f>
        <v/>
      </c>
      <c r="I91" s="20" t="str">
        <f>IF(BASE!J91=0,"",BASE!J91)</f>
        <v/>
      </c>
      <c r="J91" s="20" t="str">
        <f>IF(BASE!K91=0,"",BASE!K91)</f>
        <v/>
      </c>
      <c r="K91" s="20" t="str">
        <f>IF(BASE!L91=0,"",BASE!L91)</f>
        <v/>
      </c>
      <c r="L91" s="20" t="str">
        <f>IF(BASE!M91=0,"",BASE!M91)</f>
        <v/>
      </c>
      <c r="M91" s="20" t="str">
        <f>IF(BASE!N91=0,"",BASE!N91)</f>
        <v/>
      </c>
      <c r="N91" s="20" t="str">
        <f>IF(BASE!O91=0,"",BASE!O91)</f>
        <v/>
      </c>
      <c r="O91" s="20" t="str">
        <f>IF(BASE!P91=0,"",BASE!P91)</f>
        <v/>
      </c>
      <c r="P91" s="20" t="str">
        <f>IF(BASE!Q91=0,"",BASE!Q91)</f>
        <v/>
      </c>
    </row>
    <row r="92" spans="2:17" ht="12.75" hidden="1" customHeight="1" x14ac:dyDescent="0.2">
      <c r="B92" s="19" t="str">
        <f>IF(BASE!B92=0,"",BASE!B92)</f>
        <v/>
      </c>
      <c r="C92" s="44" t="str">
        <f>IF(BASE!C92=0,"",BASE!C92)</f>
        <v/>
      </c>
      <c r="D92" s="19" t="str">
        <f>IF(BASE!D92=0,"",BASE!D92)</f>
        <v>E</v>
      </c>
      <c r="E92" s="19" t="str">
        <f>IF(BASE!E92=0,"",BASE!E92)</f>
        <v/>
      </c>
      <c r="F92" s="44" t="str">
        <f>IF(BASE!F92=0,"",BASE!F92)</f>
        <v/>
      </c>
      <c r="G92" s="20" t="str">
        <f>IF(SUM(BASE!G92+BASE!H92=0),"",SUM(BASE!G92,BASE!H92))</f>
        <v/>
      </c>
      <c r="H92" s="20" t="str">
        <f>IF(BASE!I92=0,"",BASE!I92)</f>
        <v/>
      </c>
      <c r="I92" s="20" t="str">
        <f>IF(BASE!J92=0,"",BASE!J92)</f>
        <v/>
      </c>
      <c r="J92" s="20" t="str">
        <f>IF(BASE!K92=0,"",BASE!K92)</f>
        <v/>
      </c>
      <c r="K92" s="20" t="str">
        <f>IF(BASE!L92=0,"",BASE!L92)</f>
        <v/>
      </c>
      <c r="L92" s="20" t="str">
        <f>IF(BASE!M92=0,"",BASE!M92)</f>
        <v/>
      </c>
      <c r="M92" s="20" t="str">
        <f>IF(BASE!N92=0,"",BASE!N92)</f>
        <v/>
      </c>
      <c r="N92" s="20" t="str">
        <f>IF(BASE!O92=0,"",BASE!O92)</f>
        <v/>
      </c>
      <c r="O92" s="20" t="str">
        <f>IF(BASE!P92=0,"",BASE!P92)</f>
        <v/>
      </c>
      <c r="P92" s="20" t="str">
        <f>IF(BASE!Q92=0,"",BASE!Q92)</f>
        <v/>
      </c>
    </row>
    <row r="93" spans="2:17" hidden="1" x14ac:dyDescent="0.2">
      <c r="B93" s="19" t="str">
        <f>IF(BASE!B93=0,"",BASE!B93)</f>
        <v/>
      </c>
      <c r="C93" s="44" t="str">
        <f>IF(BASE!C93=0,"",BASE!C93)</f>
        <v/>
      </c>
      <c r="D93" s="19" t="str">
        <f>IF(BASE!D93=0,"",BASE!D93)</f>
        <v>S</v>
      </c>
      <c r="E93" s="19" t="str">
        <f>IF(BASE!E93=0,"",BASE!E93)</f>
        <v/>
      </c>
      <c r="F93" s="44" t="str">
        <f>IF(BASE!F93=0,"",BASE!F93)</f>
        <v/>
      </c>
      <c r="G93" s="20" t="str">
        <f>IF(SUM(BASE!G93+BASE!H93=0),"",SUM(BASE!G93,BASE!H93))</f>
        <v/>
      </c>
      <c r="H93" s="20" t="str">
        <f>IF(BASE!I93=0,"",BASE!I93)</f>
        <v/>
      </c>
      <c r="I93" s="20" t="str">
        <f>IF(BASE!J93=0,"",BASE!J93)</f>
        <v/>
      </c>
      <c r="J93" s="20" t="str">
        <f>IF(BASE!K93=0,"",BASE!K93)</f>
        <v/>
      </c>
      <c r="K93" s="20" t="str">
        <f>IF(BASE!L93=0,"",BASE!L93)</f>
        <v/>
      </c>
      <c r="L93" s="20" t="str">
        <f>IF(BASE!M93=0,"",BASE!M93)</f>
        <v/>
      </c>
      <c r="M93" s="20" t="str">
        <f>IF(BASE!N93=0,"",BASE!N93)</f>
        <v/>
      </c>
      <c r="N93" s="20" t="str">
        <f>IF(BASE!O93=0,"",BASE!O93)</f>
        <v/>
      </c>
      <c r="O93" s="20" t="str">
        <f>IF(BASE!P93=0,"",BASE!P93)</f>
        <v/>
      </c>
      <c r="P93" s="20" t="str">
        <f>IF(BASE!Q93=0,"",BASE!Q93)</f>
        <v/>
      </c>
    </row>
    <row r="94" spans="2:17" hidden="1" x14ac:dyDescent="0.2">
      <c r="B94" s="19" t="str">
        <f>IF(BASE!B94=0,"",BASE!B94)</f>
        <v/>
      </c>
      <c r="C94" s="44" t="str">
        <f>IF(BASE!C94=0,"",BASE!C94)</f>
        <v/>
      </c>
      <c r="D94" s="19" t="str">
        <f>IF(BASE!D94=0,"",BASE!D94)</f>
        <v>S</v>
      </c>
      <c r="E94" s="19" t="str">
        <f>IF(BASE!E94=0,"",BASE!E94)</f>
        <v/>
      </c>
      <c r="F94" s="44" t="str">
        <f>IF(BASE!F94=0,"",BASE!F94)</f>
        <v/>
      </c>
      <c r="G94" s="20" t="str">
        <f>IF(SUM(BASE!G94+BASE!H94=0),"",SUM(BASE!G94,BASE!H94))</f>
        <v/>
      </c>
      <c r="H94" s="20" t="str">
        <f>IF(BASE!I94=0,"",BASE!I94)</f>
        <v/>
      </c>
      <c r="I94" s="20" t="str">
        <f>IF(BASE!J94=0,"",BASE!J94)</f>
        <v/>
      </c>
      <c r="J94" s="20" t="str">
        <f>IF(BASE!K94=0,"",BASE!K94)</f>
        <v/>
      </c>
      <c r="K94" s="20" t="str">
        <f>IF(BASE!L94=0,"",BASE!L94)</f>
        <v/>
      </c>
      <c r="L94" s="20" t="str">
        <f>IF(BASE!M94=0,"",BASE!M94)</f>
        <v/>
      </c>
      <c r="M94" s="20" t="str">
        <f>IF(BASE!N94=0,"",BASE!N94)</f>
        <v/>
      </c>
      <c r="N94" s="20" t="str">
        <f>IF(BASE!O94=0,"",BASE!O94)</f>
        <v/>
      </c>
      <c r="O94" s="20" t="str">
        <f>IF(BASE!P94=0,"",BASE!P94)</f>
        <v/>
      </c>
      <c r="P94" s="20" t="str">
        <f>IF(BASE!Q94=0,"",BASE!Q94)</f>
        <v/>
      </c>
    </row>
    <row r="95" spans="2:17" hidden="1" x14ac:dyDescent="0.2">
      <c r="B95" s="19" t="str">
        <f>IF(BASE!B95=0,"",BASE!B95)</f>
        <v/>
      </c>
      <c r="C95" s="44" t="str">
        <f>IF(BASE!C95=0,"",BASE!C95)</f>
        <v/>
      </c>
      <c r="D95" s="19" t="str">
        <f>IF(BASE!D95=0,"",BASE!D95)</f>
        <v>S</v>
      </c>
      <c r="E95" s="19" t="str">
        <f>IF(BASE!E95=0,"",BASE!E95)</f>
        <v/>
      </c>
      <c r="F95" s="44" t="str">
        <f>IF(BASE!F95=0,"",BASE!F95)</f>
        <v/>
      </c>
      <c r="G95" s="20" t="str">
        <f>IF(SUM(BASE!G95+BASE!H95=0),"",SUM(BASE!G95,BASE!H95))</f>
        <v/>
      </c>
      <c r="H95" s="20" t="str">
        <f>IF(BASE!I95=0,"",BASE!I95)</f>
        <v/>
      </c>
      <c r="I95" s="20" t="str">
        <f>IF(BASE!J95=0,"",BASE!J95)</f>
        <v/>
      </c>
      <c r="J95" s="20" t="str">
        <f>IF(BASE!K95=0,"",BASE!K95)</f>
        <v/>
      </c>
      <c r="K95" s="20" t="str">
        <f>IF(BASE!L95=0,"",BASE!L95)</f>
        <v/>
      </c>
      <c r="L95" s="20" t="str">
        <f>IF(BASE!M95=0,"",BASE!M95)</f>
        <v/>
      </c>
      <c r="M95" s="20" t="str">
        <f>IF(BASE!N95=0,"",BASE!N95)</f>
        <v/>
      </c>
      <c r="N95" s="20" t="str">
        <f>IF(BASE!O95=0,"",BASE!O95)</f>
        <v/>
      </c>
      <c r="O95" s="20" t="str">
        <f>IF(BASE!P95=0,"",BASE!P95)</f>
        <v/>
      </c>
      <c r="P95" s="20" t="str">
        <f>IF(BASE!Q95=0,"",BASE!Q95)</f>
        <v/>
      </c>
    </row>
    <row r="96" spans="2:17" hidden="1" x14ac:dyDescent="0.2">
      <c r="B96" s="19" t="str">
        <f>IF(BASE!B96=0,"",BASE!B96)</f>
        <v/>
      </c>
      <c r="C96" s="44" t="str">
        <f>IF(BASE!C96=0,"",BASE!C96)</f>
        <v/>
      </c>
      <c r="D96" s="19" t="str">
        <f>IF(BASE!D96=0,"",BASE!D96)</f>
        <v>S</v>
      </c>
      <c r="E96" s="19" t="str">
        <f>IF(BASE!E96=0,"",BASE!E96)</f>
        <v/>
      </c>
      <c r="F96" s="44" t="str">
        <f>IF(BASE!F96=0,"",BASE!F96)</f>
        <v/>
      </c>
      <c r="G96" s="20" t="str">
        <f>IF(SUM(BASE!G96+BASE!H96=0),"",SUM(BASE!G96,BASE!H96))</f>
        <v/>
      </c>
      <c r="H96" s="20" t="str">
        <f>IF(BASE!I96=0,"",BASE!I96)</f>
        <v/>
      </c>
      <c r="I96" s="20" t="str">
        <f>IF(BASE!J96=0,"",BASE!J96)</f>
        <v/>
      </c>
      <c r="J96" s="20" t="str">
        <f>IF(BASE!K96=0,"",BASE!K96)</f>
        <v/>
      </c>
      <c r="K96" s="20" t="str">
        <f>IF(BASE!L96=0,"",BASE!L96)</f>
        <v/>
      </c>
      <c r="L96" s="20" t="str">
        <f>IF(BASE!M96=0,"",BASE!M96)</f>
        <v/>
      </c>
      <c r="M96" s="20" t="str">
        <f>IF(BASE!N96=0,"",BASE!N96)</f>
        <v/>
      </c>
      <c r="N96" s="20" t="str">
        <f>IF(BASE!O96=0,"",BASE!O96)</f>
        <v/>
      </c>
      <c r="O96" s="20" t="str">
        <f>IF(BASE!P96=0,"",BASE!P96)</f>
        <v/>
      </c>
      <c r="P96" s="20" t="str">
        <f>IF(BASE!Q96=0,"",BASE!Q96)</f>
        <v/>
      </c>
    </row>
    <row r="97" spans="2:16" hidden="1" x14ac:dyDescent="0.2">
      <c r="B97" s="19" t="str">
        <f>IF(BASE!B97=0,"",BASE!B97)</f>
        <v/>
      </c>
      <c r="C97" s="44" t="str">
        <f>IF(BASE!C97=0,"",BASE!C97)</f>
        <v/>
      </c>
      <c r="D97" s="19" t="str">
        <f>IF(BASE!D97=0,"",BASE!D97)</f>
        <v>S</v>
      </c>
      <c r="E97" s="19" t="str">
        <f>IF(BASE!E97=0,"",BASE!E97)</f>
        <v/>
      </c>
      <c r="F97" s="44" t="str">
        <f>IF(BASE!F97=0,"",BASE!F97)</f>
        <v/>
      </c>
      <c r="G97" s="20" t="str">
        <f>IF(SUM(BASE!G97+BASE!H97=0),"",SUM(BASE!G97,BASE!H97))</f>
        <v/>
      </c>
      <c r="H97" s="20" t="str">
        <f>IF(BASE!I97=0,"",BASE!I97)</f>
        <v/>
      </c>
      <c r="I97" s="20" t="str">
        <f>IF(BASE!J97=0,"",BASE!J97)</f>
        <v/>
      </c>
      <c r="J97" s="20" t="str">
        <f>IF(BASE!K97=0,"",BASE!K97)</f>
        <v/>
      </c>
      <c r="K97" s="20" t="str">
        <f>IF(BASE!L97=0,"",BASE!L97)</f>
        <v/>
      </c>
      <c r="L97" s="20" t="str">
        <f>IF(BASE!M97=0,"",BASE!M97)</f>
        <v/>
      </c>
      <c r="M97" s="20" t="str">
        <f>IF(BASE!N97=0,"",BASE!N97)</f>
        <v/>
      </c>
      <c r="N97" s="20" t="str">
        <f>IF(BASE!O97=0,"",BASE!O97)</f>
        <v/>
      </c>
      <c r="O97" s="20" t="str">
        <f>IF(BASE!P97=0,"",BASE!P97)</f>
        <v/>
      </c>
      <c r="P97" s="20" t="str">
        <f>IF(BASE!Q97=0,"",BASE!Q97)</f>
        <v/>
      </c>
    </row>
    <row r="98" spans="2:16" hidden="1" x14ac:dyDescent="0.2">
      <c r="B98" s="19" t="str">
        <f>IF(BASE!B98=0,"",BASE!B98)</f>
        <v/>
      </c>
      <c r="C98" s="44" t="str">
        <f>IF(BASE!C98=0,"",BASE!C98)</f>
        <v/>
      </c>
      <c r="D98" s="19" t="str">
        <f>IF(BASE!D98=0,"",BASE!D98)</f>
        <v>S</v>
      </c>
      <c r="E98" s="19" t="str">
        <f>IF(BASE!E98=0,"",BASE!E98)</f>
        <v/>
      </c>
      <c r="F98" s="44" t="str">
        <f>IF(BASE!F98=0,"",BASE!F98)</f>
        <v/>
      </c>
      <c r="G98" s="20" t="str">
        <f>IF(SUM(BASE!G98+BASE!H98=0),"",SUM(BASE!G98,BASE!H98))</f>
        <v/>
      </c>
      <c r="H98" s="20" t="str">
        <f>IF(BASE!I98=0,"",BASE!I98)</f>
        <v/>
      </c>
      <c r="I98" s="20" t="str">
        <f>IF(BASE!J98=0,"",BASE!J98)</f>
        <v/>
      </c>
      <c r="J98" s="20" t="str">
        <f>IF(BASE!K98=0,"",BASE!K98)</f>
        <v/>
      </c>
      <c r="K98" s="20" t="str">
        <f>IF(BASE!L98=0,"",BASE!L98)</f>
        <v/>
      </c>
      <c r="L98" s="20" t="str">
        <f>IF(BASE!M98=0,"",BASE!M98)</f>
        <v/>
      </c>
      <c r="M98" s="20" t="str">
        <f>IF(BASE!N98=0,"",BASE!N98)</f>
        <v/>
      </c>
      <c r="N98" s="20" t="str">
        <f>IF(BASE!O98=0,"",BASE!O98)</f>
        <v/>
      </c>
      <c r="O98" s="20" t="str">
        <f>IF(BASE!P98=0,"",BASE!P98)</f>
        <v/>
      </c>
      <c r="P98" s="20" t="str">
        <f>IF(BASE!Q98=0,"",BASE!Q98)</f>
        <v/>
      </c>
    </row>
    <row r="99" spans="2:16" hidden="1" x14ac:dyDescent="0.2">
      <c r="B99" s="19" t="str">
        <f>IF(BASE!B99=0,"",BASE!B99)</f>
        <v/>
      </c>
      <c r="C99" s="44" t="str">
        <f>IF(BASE!C99=0,"",BASE!C99)</f>
        <v/>
      </c>
      <c r="D99" s="19" t="str">
        <f>IF(BASE!D99=0,"",BASE!D99)</f>
        <v>S</v>
      </c>
      <c r="E99" s="19" t="str">
        <f>IF(BASE!E99=0,"",BASE!E99)</f>
        <v/>
      </c>
      <c r="F99" s="44" t="str">
        <f>IF(BASE!F99=0,"",BASE!F99)</f>
        <v/>
      </c>
      <c r="G99" s="20" t="str">
        <f>IF(SUM(BASE!G99+BASE!H99=0),"",SUM(BASE!G99,BASE!H99))</f>
        <v/>
      </c>
      <c r="H99" s="20" t="str">
        <f>IF(BASE!I99=0,"",BASE!I99)</f>
        <v/>
      </c>
      <c r="I99" s="20" t="str">
        <f>IF(BASE!J99=0,"",BASE!J99)</f>
        <v/>
      </c>
      <c r="J99" s="20" t="str">
        <f>IF(BASE!K99=0,"",BASE!K99)</f>
        <v/>
      </c>
      <c r="K99" s="20" t="str">
        <f>IF(BASE!L99=0,"",BASE!L99)</f>
        <v/>
      </c>
      <c r="L99" s="20" t="str">
        <f>IF(BASE!M99=0,"",BASE!M99)</f>
        <v/>
      </c>
      <c r="M99" s="20" t="str">
        <f>IF(BASE!N99=0,"",BASE!N99)</f>
        <v/>
      </c>
      <c r="N99" s="20" t="str">
        <f>IF(BASE!O99=0,"",BASE!O99)</f>
        <v/>
      </c>
      <c r="O99" s="20" t="str">
        <f>IF(BASE!P99=0,"",BASE!P99)</f>
        <v/>
      </c>
      <c r="P99" s="20" t="str">
        <f>IF(BASE!Q99=0,"",BASE!Q99)</f>
        <v/>
      </c>
    </row>
    <row r="100" spans="2:16" hidden="1" x14ac:dyDescent="0.2">
      <c r="B100" s="19" t="str">
        <f>IF(BASE!B100=0,"",BASE!B100)</f>
        <v/>
      </c>
      <c r="C100" s="44" t="str">
        <f>IF(BASE!C100=0,"",BASE!C100)</f>
        <v/>
      </c>
      <c r="D100" s="19" t="str">
        <f>IF(BASE!D100=0,"",BASE!D100)</f>
        <v>S</v>
      </c>
      <c r="E100" s="19" t="str">
        <f>IF(BASE!E100=0,"",BASE!E100)</f>
        <v/>
      </c>
      <c r="F100" s="44" t="str">
        <f>IF(BASE!F100=0,"",BASE!F100)</f>
        <v/>
      </c>
      <c r="G100" s="20" t="str">
        <f>IF(SUM(BASE!G100+BASE!H100=0),"",SUM(BASE!G100,BASE!H100))</f>
        <v/>
      </c>
      <c r="H100" s="20" t="str">
        <f>IF(BASE!I100=0,"",BASE!I100)</f>
        <v/>
      </c>
      <c r="I100" s="20" t="str">
        <f>IF(BASE!J100=0,"",BASE!J100)</f>
        <v/>
      </c>
      <c r="J100" s="20" t="str">
        <f>IF(BASE!K100=0,"",BASE!K100)</f>
        <v/>
      </c>
      <c r="K100" s="20" t="str">
        <f>IF(BASE!L100=0,"",BASE!L100)</f>
        <v/>
      </c>
      <c r="L100" s="20" t="str">
        <f>IF(BASE!M100=0,"",BASE!M100)</f>
        <v/>
      </c>
      <c r="M100" s="20" t="str">
        <f>IF(BASE!N100=0,"",BASE!N100)</f>
        <v/>
      </c>
      <c r="N100" s="20" t="str">
        <f>IF(BASE!O100=0,"",BASE!O100)</f>
        <v/>
      </c>
      <c r="O100" s="20" t="str">
        <f>IF(BASE!P100=0,"",BASE!P100)</f>
        <v/>
      </c>
      <c r="P100" s="20" t="str">
        <f>IF(BASE!Q100=0,"",BASE!Q100)</f>
        <v/>
      </c>
    </row>
    <row r="101" spans="2:16" hidden="1" x14ac:dyDescent="0.2">
      <c r="B101" s="19" t="str">
        <f>IF(BASE!B101=0,"",BASE!B101)</f>
        <v/>
      </c>
      <c r="C101" s="44" t="str">
        <f>IF(BASE!C101=0,"",BASE!C101)</f>
        <v/>
      </c>
      <c r="D101" s="19" t="str">
        <f>IF(BASE!D101=0,"",BASE!D101)</f>
        <v>S</v>
      </c>
      <c r="E101" s="19" t="str">
        <f>IF(BASE!E101=0,"",BASE!E101)</f>
        <v/>
      </c>
      <c r="F101" s="44" t="str">
        <f>IF(BASE!F101=0,"",BASE!F101)</f>
        <v/>
      </c>
      <c r="G101" s="20" t="str">
        <f>IF(SUM(BASE!G101+BASE!H101=0),"",SUM(BASE!G101,BASE!H101))</f>
        <v/>
      </c>
      <c r="H101" s="20" t="str">
        <f>IF(BASE!I101=0,"",BASE!I101)</f>
        <v/>
      </c>
      <c r="I101" s="20" t="str">
        <f>IF(BASE!J101=0,"",BASE!J101)</f>
        <v/>
      </c>
      <c r="J101" s="20" t="str">
        <f>IF(BASE!K101=0,"",BASE!K101)</f>
        <v/>
      </c>
      <c r="K101" s="20" t="str">
        <f>IF(BASE!L101=0,"",BASE!L101)</f>
        <v/>
      </c>
      <c r="L101" s="20" t="str">
        <f>IF(BASE!M101=0,"",BASE!M101)</f>
        <v/>
      </c>
      <c r="M101" s="20" t="str">
        <f>IF(BASE!N101=0,"",BASE!N101)</f>
        <v/>
      </c>
      <c r="N101" s="20" t="str">
        <f>IF(BASE!O101=0,"",BASE!O101)</f>
        <v/>
      </c>
      <c r="O101" s="20" t="str">
        <f>IF(BASE!P101=0,"",BASE!P101)</f>
        <v/>
      </c>
      <c r="P101" s="20" t="str">
        <f>IF(BASE!Q101=0,"",BASE!Q101)</f>
        <v/>
      </c>
    </row>
    <row r="102" spans="2:16" hidden="1" x14ac:dyDescent="0.2">
      <c r="B102" s="19" t="str">
        <f>IF(BASE!B102=0,"",BASE!B102)</f>
        <v/>
      </c>
      <c r="C102" s="44" t="str">
        <f>IF(BASE!C102=0,"",BASE!C102)</f>
        <v/>
      </c>
      <c r="D102" s="19" t="str">
        <f>IF(BASE!D102=0,"",BASE!D102)</f>
        <v>S</v>
      </c>
      <c r="E102" s="19" t="str">
        <f>IF(BASE!E102=0,"",BASE!E102)</f>
        <v/>
      </c>
      <c r="F102" s="44" t="str">
        <f>IF(BASE!F102=0,"",BASE!F102)</f>
        <v/>
      </c>
      <c r="G102" s="20" t="str">
        <f>IF(SUM(BASE!G102+BASE!H102=0),"",SUM(BASE!G102,BASE!H102))</f>
        <v/>
      </c>
      <c r="H102" s="20" t="str">
        <f>IF(BASE!I102=0,"",BASE!I102)</f>
        <v/>
      </c>
      <c r="I102" s="20" t="str">
        <f>IF(BASE!J102=0,"",BASE!J102)</f>
        <v/>
      </c>
      <c r="J102" s="20" t="str">
        <f>IF(BASE!K102=0,"",BASE!K102)</f>
        <v/>
      </c>
      <c r="K102" s="20" t="str">
        <f>IF(BASE!L102=0,"",BASE!L102)</f>
        <v/>
      </c>
      <c r="L102" s="20" t="str">
        <f>IF(BASE!M102=0,"",BASE!M102)</f>
        <v/>
      </c>
      <c r="M102" s="20" t="str">
        <f>IF(BASE!N102=0,"",BASE!N102)</f>
        <v/>
      </c>
      <c r="N102" s="20" t="str">
        <f>IF(BASE!O102=0,"",BASE!O102)</f>
        <v/>
      </c>
      <c r="O102" s="20" t="str">
        <f>IF(BASE!P102=0,"",BASE!P102)</f>
        <v/>
      </c>
      <c r="P102" s="20" t="str">
        <f>IF(BASE!Q102=0,"",BASE!Q102)</f>
        <v/>
      </c>
    </row>
    <row r="103" spans="2:16" hidden="1" x14ac:dyDescent="0.2">
      <c r="B103" s="19" t="str">
        <f>IF(BASE!B103=0,"",BASE!B103)</f>
        <v/>
      </c>
      <c r="C103" s="44" t="str">
        <f>IF(BASE!C103=0,"",BASE!C103)</f>
        <v/>
      </c>
      <c r="D103" s="19" t="str">
        <f>IF(BASE!D103=0,"",BASE!D103)</f>
        <v>S</v>
      </c>
      <c r="E103" s="19" t="str">
        <f>IF(BASE!E103=0,"",BASE!E103)</f>
        <v/>
      </c>
      <c r="F103" s="44" t="str">
        <f>IF(BASE!F103=0,"",BASE!F103)</f>
        <v/>
      </c>
      <c r="G103" s="20" t="str">
        <f>IF(SUM(BASE!G103+BASE!H103=0),"",SUM(BASE!G103,BASE!H103))</f>
        <v/>
      </c>
      <c r="H103" s="20" t="str">
        <f>IF(BASE!I103=0,"",BASE!I103)</f>
        <v/>
      </c>
      <c r="I103" s="20" t="str">
        <f>IF(BASE!J103=0,"",BASE!J103)</f>
        <v/>
      </c>
      <c r="J103" s="20" t="str">
        <f>IF(BASE!K103=0,"",BASE!K103)</f>
        <v/>
      </c>
      <c r="K103" s="20" t="str">
        <f>IF(BASE!L103=0,"",BASE!L103)</f>
        <v/>
      </c>
      <c r="L103" s="20" t="str">
        <f>IF(BASE!M103=0,"",BASE!M103)</f>
        <v/>
      </c>
      <c r="M103" s="20" t="str">
        <f>IF(BASE!N103=0,"",BASE!N103)</f>
        <v/>
      </c>
      <c r="N103" s="20" t="str">
        <f>IF(BASE!O103=0,"",BASE!O103)</f>
        <v/>
      </c>
      <c r="O103" s="20" t="str">
        <f>IF(BASE!P103=0,"",BASE!P103)</f>
        <v/>
      </c>
      <c r="P103" s="20" t="str">
        <f>IF(BASE!Q103=0,"",BASE!Q103)</f>
        <v/>
      </c>
    </row>
    <row r="104" spans="2:16" hidden="1" x14ac:dyDescent="0.2">
      <c r="B104" s="19" t="str">
        <f>IF(BASE!B104=0,"",BASE!B104)</f>
        <v/>
      </c>
      <c r="C104" s="44" t="str">
        <f>IF(BASE!C104=0,"",BASE!C104)</f>
        <v/>
      </c>
      <c r="D104" s="19" t="str">
        <f>IF(BASE!D104=0,"",BASE!D104)</f>
        <v>S</v>
      </c>
      <c r="E104" s="19" t="str">
        <f>IF(BASE!E104=0,"",BASE!E104)</f>
        <v/>
      </c>
      <c r="F104" s="44" t="str">
        <f>IF(BASE!F104=0,"",BASE!F104)</f>
        <v/>
      </c>
      <c r="G104" s="20" t="str">
        <f>IF(SUM(BASE!G104+BASE!H104=0),"",SUM(BASE!G104,BASE!H104))</f>
        <v/>
      </c>
      <c r="H104" s="20" t="str">
        <f>IF(BASE!I104=0,"",BASE!I104)</f>
        <v/>
      </c>
      <c r="I104" s="20" t="str">
        <f>IF(BASE!J104=0,"",BASE!J104)</f>
        <v/>
      </c>
      <c r="J104" s="20" t="str">
        <f>IF(BASE!K104=0,"",BASE!K104)</f>
        <v/>
      </c>
      <c r="K104" s="20" t="str">
        <f>IF(BASE!L104=0,"",BASE!L104)</f>
        <v/>
      </c>
      <c r="L104" s="20" t="str">
        <f>IF(BASE!M104=0,"",BASE!M104)</f>
        <v/>
      </c>
      <c r="M104" s="20" t="str">
        <f>IF(BASE!N104=0,"",BASE!N104)</f>
        <v/>
      </c>
      <c r="N104" s="20" t="str">
        <f>IF(BASE!O104=0,"",BASE!O104)</f>
        <v/>
      </c>
      <c r="O104" s="20" t="str">
        <f>IF(BASE!P104=0,"",BASE!P104)</f>
        <v/>
      </c>
      <c r="P104" s="20" t="str">
        <f>IF(BASE!Q104=0,"",BASE!Q104)</f>
        <v/>
      </c>
    </row>
    <row r="105" spans="2:16" hidden="1" x14ac:dyDescent="0.2">
      <c r="B105" s="19" t="str">
        <f>IF(BASE!B105=0,"",BASE!B105)</f>
        <v/>
      </c>
      <c r="C105" s="44" t="str">
        <f>IF(BASE!C105=0,"",BASE!C105)</f>
        <v/>
      </c>
      <c r="D105" s="19" t="str">
        <f>IF(BASE!D105=0,"",BASE!D105)</f>
        <v>S</v>
      </c>
      <c r="E105" s="19" t="str">
        <f>IF(BASE!E105=0,"",BASE!E105)</f>
        <v/>
      </c>
      <c r="F105" s="44" t="str">
        <f>IF(BASE!F105=0,"",BASE!F105)</f>
        <v/>
      </c>
      <c r="G105" s="20" t="str">
        <f>IF(SUM(BASE!G105+BASE!H105=0),"",SUM(BASE!G105,BASE!H105))</f>
        <v/>
      </c>
      <c r="H105" s="20" t="str">
        <f>IF(BASE!I105=0,"",BASE!I105)</f>
        <v/>
      </c>
      <c r="I105" s="20" t="str">
        <f>IF(BASE!J105=0,"",BASE!J105)</f>
        <v/>
      </c>
      <c r="J105" s="20" t="str">
        <f>IF(BASE!K105=0,"",BASE!K105)</f>
        <v/>
      </c>
      <c r="K105" s="20" t="str">
        <f>IF(BASE!L105=0,"",BASE!L105)</f>
        <v/>
      </c>
      <c r="L105" s="20" t="str">
        <f>IF(BASE!M105=0,"",BASE!M105)</f>
        <v/>
      </c>
      <c r="M105" s="20" t="str">
        <f>IF(BASE!N105=0,"",BASE!N105)</f>
        <v/>
      </c>
      <c r="N105" s="20" t="str">
        <f>IF(BASE!O105=0,"",BASE!O105)</f>
        <v/>
      </c>
      <c r="O105" s="20" t="str">
        <f>IF(BASE!P105=0,"",BASE!P105)</f>
        <v/>
      </c>
      <c r="P105" s="20" t="str">
        <f>IF(BASE!Q105=0,"",BASE!Q105)</f>
        <v/>
      </c>
    </row>
    <row r="106" spans="2:16" hidden="1" x14ac:dyDescent="0.2">
      <c r="B106" s="19" t="str">
        <f>IF(BASE!B106=0,"",BASE!B106)</f>
        <v/>
      </c>
      <c r="C106" s="44" t="str">
        <f>IF(BASE!C106=0,"",BASE!C106)</f>
        <v/>
      </c>
      <c r="D106" s="19" t="str">
        <f>IF(BASE!D106=0,"",BASE!D106)</f>
        <v>S</v>
      </c>
      <c r="E106" s="19" t="str">
        <f>IF(BASE!E106=0,"",BASE!E106)</f>
        <v/>
      </c>
      <c r="F106" s="44" t="str">
        <f>IF(BASE!F106=0,"",BASE!F106)</f>
        <v/>
      </c>
      <c r="G106" s="20" t="str">
        <f>IF(SUM(BASE!G106+BASE!H106=0),"",SUM(BASE!G106,BASE!H106))</f>
        <v/>
      </c>
      <c r="H106" s="20" t="str">
        <f>IF(BASE!I106=0,"",BASE!I106)</f>
        <v/>
      </c>
      <c r="I106" s="20" t="str">
        <f>IF(BASE!J106=0,"",BASE!J106)</f>
        <v/>
      </c>
      <c r="J106" s="20" t="str">
        <f>IF(BASE!K106=0,"",BASE!K106)</f>
        <v/>
      </c>
      <c r="K106" s="20" t="str">
        <f>IF(BASE!L106=0,"",BASE!L106)</f>
        <v/>
      </c>
      <c r="L106" s="20" t="str">
        <f>IF(BASE!M106=0,"",BASE!M106)</f>
        <v/>
      </c>
      <c r="M106" s="20" t="str">
        <f>IF(BASE!N106=0,"",BASE!N106)</f>
        <v/>
      </c>
      <c r="N106" s="20" t="str">
        <f>IF(BASE!O106=0,"",BASE!O106)</f>
        <v/>
      </c>
      <c r="O106" s="20" t="str">
        <f>IF(BASE!P106=0,"",BASE!P106)</f>
        <v/>
      </c>
      <c r="P106" s="20" t="str">
        <f>IF(BASE!Q106=0,"",BASE!Q106)</f>
        <v/>
      </c>
    </row>
    <row r="107" spans="2:16" hidden="1" x14ac:dyDescent="0.2">
      <c r="B107" s="19" t="str">
        <f>IF(BASE!B107=0,"",BASE!B107)</f>
        <v/>
      </c>
      <c r="C107" s="44" t="str">
        <f>IF(BASE!C107=0,"",BASE!C107)</f>
        <v/>
      </c>
      <c r="D107" s="19" t="str">
        <f>IF(BASE!D107=0,"",BASE!D107)</f>
        <v>S</v>
      </c>
      <c r="E107" s="19" t="str">
        <f>IF(BASE!E107=0,"",BASE!E107)</f>
        <v/>
      </c>
      <c r="F107" s="44" t="str">
        <f>IF(BASE!F107=0,"",BASE!F107)</f>
        <v/>
      </c>
      <c r="G107" s="20" t="str">
        <f>IF(SUM(BASE!G107+BASE!H107=0),"",SUM(BASE!G107,BASE!H107))</f>
        <v/>
      </c>
      <c r="H107" s="20" t="str">
        <f>IF(BASE!I107=0,"",BASE!I107)</f>
        <v/>
      </c>
      <c r="I107" s="20" t="str">
        <f>IF(BASE!J107=0,"",BASE!J107)</f>
        <v/>
      </c>
      <c r="J107" s="20" t="str">
        <f>IF(BASE!K107=0,"",BASE!K107)</f>
        <v/>
      </c>
      <c r="K107" s="20" t="str">
        <f>IF(BASE!L107=0,"",BASE!L107)</f>
        <v/>
      </c>
      <c r="L107" s="20" t="str">
        <f>IF(BASE!M107=0,"",BASE!M107)</f>
        <v/>
      </c>
      <c r="M107" s="20" t="str">
        <f>IF(BASE!N107=0,"",BASE!N107)</f>
        <v/>
      </c>
      <c r="N107" s="20" t="str">
        <f>IF(BASE!O107=0,"",BASE!O107)</f>
        <v/>
      </c>
      <c r="O107" s="20" t="str">
        <f>IF(BASE!P107=0,"",BASE!P107)</f>
        <v/>
      </c>
      <c r="P107" s="20" t="str">
        <f>IF(BASE!Q107=0,"",BASE!Q107)</f>
        <v/>
      </c>
    </row>
    <row r="108" spans="2:16" hidden="1" x14ac:dyDescent="0.2">
      <c r="B108" s="19" t="str">
        <f>IF(BASE!B108=0,"",BASE!B108)</f>
        <v/>
      </c>
      <c r="C108" s="44" t="str">
        <f>IF(BASE!C108=0,"",BASE!C108)</f>
        <v/>
      </c>
      <c r="D108" s="19" t="str">
        <f>IF(BASE!D108=0,"",BASE!D108)</f>
        <v>S</v>
      </c>
      <c r="E108" s="19" t="str">
        <f>IF(BASE!E108=0,"",BASE!E108)</f>
        <v/>
      </c>
      <c r="F108" s="44" t="str">
        <f>IF(BASE!F108=0,"",BASE!F108)</f>
        <v/>
      </c>
      <c r="G108" s="20" t="str">
        <f>IF(SUM(BASE!G108+BASE!H108=0),"",SUM(BASE!G108,BASE!H108))</f>
        <v/>
      </c>
      <c r="H108" s="20" t="str">
        <f>IF(BASE!I108=0,"",BASE!I108)</f>
        <v/>
      </c>
      <c r="I108" s="20" t="str">
        <f>IF(BASE!J108=0,"",BASE!J108)</f>
        <v/>
      </c>
      <c r="J108" s="20" t="str">
        <f>IF(BASE!K108=0,"",BASE!K108)</f>
        <v/>
      </c>
      <c r="K108" s="20" t="str">
        <f>IF(BASE!L108=0,"",BASE!L108)</f>
        <v/>
      </c>
      <c r="L108" s="20" t="str">
        <f>IF(BASE!M108=0,"",BASE!M108)</f>
        <v/>
      </c>
      <c r="M108" s="20" t="str">
        <f>IF(BASE!N108=0,"",BASE!N108)</f>
        <v/>
      </c>
      <c r="N108" s="20" t="str">
        <f>IF(BASE!O108=0,"",BASE!O108)</f>
        <v/>
      </c>
      <c r="O108" s="20" t="str">
        <f>IF(BASE!P108=0,"",BASE!P108)</f>
        <v/>
      </c>
      <c r="P108" s="20" t="str">
        <f>IF(BASE!Q108=0,"",BASE!Q108)</f>
        <v/>
      </c>
    </row>
    <row r="109" spans="2:16" hidden="1" x14ac:dyDescent="0.2">
      <c r="B109" s="19" t="str">
        <f>IF(BASE!B109=0,"",BASE!B109)</f>
        <v/>
      </c>
      <c r="C109" s="44" t="str">
        <f>IF(BASE!C109=0,"",BASE!C109)</f>
        <v/>
      </c>
      <c r="D109" s="19" t="str">
        <f>IF(BASE!D109=0,"",BASE!D109)</f>
        <v>S</v>
      </c>
      <c r="E109" s="19" t="str">
        <f>IF(BASE!E109=0,"",BASE!E109)</f>
        <v/>
      </c>
      <c r="F109" s="44" t="str">
        <f>IF(BASE!F109=0,"",BASE!F109)</f>
        <v/>
      </c>
      <c r="G109" s="20" t="str">
        <f>IF(SUM(BASE!G109+BASE!H109=0),"",SUM(BASE!G109,BASE!H109))</f>
        <v/>
      </c>
      <c r="H109" s="20" t="str">
        <f>IF(BASE!I109=0,"",BASE!I109)</f>
        <v/>
      </c>
      <c r="I109" s="20" t="str">
        <f>IF(BASE!J109=0,"",BASE!J109)</f>
        <v/>
      </c>
      <c r="J109" s="20" t="str">
        <f>IF(BASE!K109=0,"",BASE!K109)</f>
        <v/>
      </c>
      <c r="K109" s="20" t="str">
        <f>IF(BASE!L109=0,"",BASE!L109)</f>
        <v/>
      </c>
      <c r="L109" s="20" t="str">
        <f>IF(BASE!M109=0,"",BASE!M109)</f>
        <v/>
      </c>
      <c r="M109" s="20" t="str">
        <f>IF(BASE!N109=0,"",BASE!N109)</f>
        <v/>
      </c>
      <c r="N109" s="20" t="str">
        <f>IF(BASE!O109=0,"",BASE!O109)</f>
        <v/>
      </c>
      <c r="O109" s="20" t="str">
        <f>IF(BASE!P109=0,"",BASE!P109)</f>
        <v/>
      </c>
      <c r="P109" s="20" t="str">
        <f>IF(BASE!Q109=0,"",BASE!Q109)</f>
        <v/>
      </c>
    </row>
    <row r="110" spans="2:16" hidden="1" x14ac:dyDescent="0.2">
      <c r="B110" s="19" t="str">
        <f>IF(BASE!B110=0,"",BASE!B110)</f>
        <v/>
      </c>
      <c r="C110" s="44" t="str">
        <f>IF(BASE!C110=0,"",BASE!C110)</f>
        <v/>
      </c>
      <c r="D110" s="19" t="str">
        <f>IF(BASE!D110=0,"",BASE!D110)</f>
        <v>S</v>
      </c>
      <c r="E110" s="19" t="str">
        <f>IF(BASE!E110=0,"",BASE!E110)</f>
        <v/>
      </c>
      <c r="F110" s="44" t="str">
        <f>IF(BASE!F110=0,"",BASE!F110)</f>
        <v/>
      </c>
      <c r="G110" s="20" t="str">
        <f>IF(SUM(BASE!G110+BASE!H110=0),"",SUM(BASE!G110,BASE!H110))</f>
        <v/>
      </c>
      <c r="H110" s="20" t="str">
        <f>IF(BASE!I110=0,"",BASE!I110)</f>
        <v/>
      </c>
      <c r="I110" s="20" t="str">
        <f>IF(BASE!J110=0,"",BASE!J110)</f>
        <v/>
      </c>
      <c r="J110" s="20" t="str">
        <f>IF(BASE!K110=0,"",BASE!K110)</f>
        <v/>
      </c>
      <c r="K110" s="20" t="str">
        <f>IF(BASE!L110=0,"",BASE!L110)</f>
        <v/>
      </c>
      <c r="L110" s="20" t="str">
        <f>IF(BASE!M110=0,"",BASE!M110)</f>
        <v/>
      </c>
      <c r="M110" s="20" t="str">
        <f>IF(BASE!N110=0,"",BASE!N110)</f>
        <v/>
      </c>
      <c r="N110" s="20" t="str">
        <f>IF(BASE!O110=0,"",BASE!O110)</f>
        <v/>
      </c>
      <c r="O110" s="20" t="str">
        <f>IF(BASE!P110=0,"",BASE!P110)</f>
        <v/>
      </c>
      <c r="P110" s="20" t="str">
        <f>IF(BASE!Q110=0,"",BASE!Q110)</f>
        <v/>
      </c>
    </row>
    <row r="111" spans="2:16" hidden="1" x14ac:dyDescent="0.2">
      <c r="B111" s="19" t="str">
        <f>IF(BASE!B111=0,"",BASE!B111)</f>
        <v/>
      </c>
      <c r="C111" s="44" t="str">
        <f>IF(BASE!C111=0,"",BASE!C111)</f>
        <v/>
      </c>
      <c r="D111" s="19" t="str">
        <f>IF(BASE!D111=0,"",BASE!D111)</f>
        <v>S</v>
      </c>
      <c r="E111" s="19" t="str">
        <f>IF(BASE!E111=0,"",BASE!E111)</f>
        <v/>
      </c>
      <c r="F111" s="44" t="str">
        <f>IF(BASE!F111=0,"",BASE!F111)</f>
        <v/>
      </c>
      <c r="G111" s="20" t="str">
        <f>IF(SUM(BASE!G111+BASE!H111=0),"",SUM(BASE!G111,BASE!H111))</f>
        <v/>
      </c>
      <c r="H111" s="20" t="str">
        <f>IF(BASE!I111=0,"",BASE!I111)</f>
        <v/>
      </c>
      <c r="I111" s="20" t="str">
        <f>IF(BASE!J111=0,"",BASE!J111)</f>
        <v/>
      </c>
      <c r="J111" s="20" t="str">
        <f>IF(BASE!K111=0,"",BASE!K111)</f>
        <v/>
      </c>
      <c r="K111" s="20" t="str">
        <f>IF(BASE!L111=0,"",BASE!L111)</f>
        <v/>
      </c>
      <c r="L111" s="20" t="str">
        <f>IF(BASE!M111=0,"",BASE!M111)</f>
        <v/>
      </c>
      <c r="M111" s="20" t="str">
        <f>IF(BASE!N111=0,"",BASE!N111)</f>
        <v/>
      </c>
      <c r="N111" s="20" t="str">
        <f>IF(BASE!O111=0,"",BASE!O111)</f>
        <v/>
      </c>
      <c r="O111" s="20" t="str">
        <f>IF(BASE!P111=0,"",BASE!P111)</f>
        <v/>
      </c>
      <c r="P111" s="20" t="str">
        <f>IF(BASE!Q111=0,"",BASE!Q111)</f>
        <v/>
      </c>
    </row>
    <row r="112" spans="2:16" hidden="1" x14ac:dyDescent="0.2">
      <c r="B112" s="19" t="str">
        <f>IF(BASE!B112=0,"",BASE!B112)</f>
        <v/>
      </c>
      <c r="C112" s="44" t="str">
        <f>IF(BASE!C112=0,"",BASE!C112)</f>
        <v/>
      </c>
      <c r="D112" s="19" t="str">
        <f>IF(BASE!D112=0,"",BASE!D112)</f>
        <v>S</v>
      </c>
      <c r="E112" s="19" t="str">
        <f>IF(BASE!E112=0,"",BASE!E112)</f>
        <v/>
      </c>
      <c r="F112" s="44" t="str">
        <f>IF(BASE!F112=0,"",BASE!F112)</f>
        <v/>
      </c>
      <c r="G112" s="20" t="str">
        <f>IF(SUM(BASE!G112+BASE!H112=0),"",SUM(BASE!G112,BASE!H112))</f>
        <v/>
      </c>
      <c r="H112" s="20" t="str">
        <f>IF(BASE!I112=0,"",BASE!I112)</f>
        <v/>
      </c>
      <c r="I112" s="20" t="str">
        <f>IF(BASE!J112=0,"",BASE!J112)</f>
        <v/>
      </c>
      <c r="J112" s="20" t="str">
        <f>IF(BASE!K112=0,"",BASE!K112)</f>
        <v/>
      </c>
      <c r="K112" s="20" t="str">
        <f>IF(BASE!L112=0,"",BASE!L112)</f>
        <v/>
      </c>
      <c r="L112" s="20" t="str">
        <f>IF(BASE!M112=0,"",BASE!M112)</f>
        <v/>
      </c>
      <c r="M112" s="20" t="str">
        <f>IF(BASE!N112=0,"",BASE!N112)</f>
        <v/>
      </c>
      <c r="N112" s="20" t="str">
        <f>IF(BASE!O112=0,"",BASE!O112)</f>
        <v/>
      </c>
      <c r="O112" s="20" t="str">
        <f>IF(BASE!P112=0,"",BASE!P112)</f>
        <v/>
      </c>
      <c r="P112" s="20" t="str">
        <f>IF(BASE!Q112=0,"",BASE!Q112)</f>
        <v/>
      </c>
    </row>
    <row r="113" spans="2:16" hidden="1" x14ac:dyDescent="0.2">
      <c r="B113" s="19" t="str">
        <f>IF(BASE!B113=0,"",BASE!B113)</f>
        <v/>
      </c>
      <c r="C113" s="44" t="str">
        <f>IF(BASE!C113=0,"",BASE!C113)</f>
        <v/>
      </c>
      <c r="D113" s="19" t="str">
        <f>IF(BASE!D113=0,"",BASE!D113)</f>
        <v>S</v>
      </c>
      <c r="E113" s="19" t="str">
        <f>IF(BASE!E113=0,"",BASE!E113)</f>
        <v/>
      </c>
      <c r="F113" s="44" t="str">
        <f>IF(BASE!F113=0,"",BASE!F113)</f>
        <v/>
      </c>
      <c r="G113" s="20" t="str">
        <f>IF(SUM(BASE!G113+BASE!H113=0),"",SUM(BASE!G113,BASE!H113))</f>
        <v/>
      </c>
      <c r="H113" s="20" t="str">
        <f>IF(BASE!I113=0,"",BASE!I113)</f>
        <v/>
      </c>
      <c r="I113" s="20" t="str">
        <f>IF(BASE!J113=0,"",BASE!J113)</f>
        <v/>
      </c>
      <c r="J113" s="20" t="str">
        <f>IF(BASE!K113=0,"",BASE!K113)</f>
        <v/>
      </c>
      <c r="K113" s="20" t="str">
        <f>IF(BASE!L113=0,"",BASE!L113)</f>
        <v/>
      </c>
      <c r="L113" s="20" t="str">
        <f>IF(BASE!M113=0,"",BASE!M113)</f>
        <v/>
      </c>
      <c r="M113" s="20" t="str">
        <f>IF(BASE!N113=0,"",BASE!N113)</f>
        <v/>
      </c>
      <c r="N113" s="20" t="str">
        <f>IF(BASE!O113=0,"",BASE!O113)</f>
        <v/>
      </c>
      <c r="O113" s="20" t="str">
        <f>IF(BASE!P113=0,"",BASE!P113)</f>
        <v/>
      </c>
      <c r="P113" s="20" t="str">
        <f>IF(BASE!Q113=0,"",BASE!Q113)</f>
        <v/>
      </c>
    </row>
    <row r="114" spans="2:16" hidden="1" x14ac:dyDescent="0.2">
      <c r="B114" s="19" t="str">
        <f>IF(BASE!B114=0,"",BASE!B114)</f>
        <v/>
      </c>
      <c r="C114" s="44" t="str">
        <f>IF(BASE!C114=0,"",BASE!C114)</f>
        <v/>
      </c>
      <c r="D114" s="19" t="str">
        <f>IF(BASE!D114=0,"",BASE!D114)</f>
        <v>S</v>
      </c>
      <c r="E114" s="19" t="str">
        <f>IF(BASE!E114=0,"",BASE!E114)</f>
        <v/>
      </c>
      <c r="F114" s="44" t="str">
        <f>IF(BASE!F114=0,"",BASE!F114)</f>
        <v/>
      </c>
      <c r="G114" s="20" t="str">
        <f>IF(SUM(BASE!G114+BASE!H114=0),"",SUM(BASE!G114,BASE!H114))</f>
        <v/>
      </c>
      <c r="H114" s="20" t="str">
        <f>IF(BASE!I114=0,"",BASE!I114)</f>
        <v/>
      </c>
      <c r="I114" s="20" t="str">
        <f>IF(BASE!J114=0,"",BASE!J114)</f>
        <v/>
      </c>
      <c r="J114" s="20" t="str">
        <f>IF(BASE!K114=0,"",BASE!K114)</f>
        <v/>
      </c>
      <c r="K114" s="20" t="str">
        <f>IF(BASE!L114=0,"",BASE!L114)</f>
        <v/>
      </c>
      <c r="L114" s="20" t="str">
        <f>IF(BASE!M114=0,"",BASE!M114)</f>
        <v/>
      </c>
      <c r="M114" s="20" t="str">
        <f>IF(BASE!N114=0,"",BASE!N114)</f>
        <v/>
      </c>
      <c r="N114" s="20" t="str">
        <f>IF(BASE!O114=0,"",BASE!O114)</f>
        <v/>
      </c>
      <c r="O114" s="20" t="str">
        <f>IF(BASE!P114=0,"",BASE!P114)</f>
        <v/>
      </c>
      <c r="P114" s="20" t="str">
        <f>IF(BASE!Q114=0,"",BASE!Q114)</f>
        <v/>
      </c>
    </row>
    <row r="115" spans="2:16" hidden="1" x14ac:dyDescent="0.2">
      <c r="B115" s="19" t="str">
        <f>IF(BASE!B115=0,"",BASE!B115)</f>
        <v/>
      </c>
      <c r="C115" s="44" t="str">
        <f>IF(BASE!C115=0,"",BASE!C115)</f>
        <v/>
      </c>
      <c r="D115" s="19" t="str">
        <f>IF(BASE!D115=0,"",BASE!D115)</f>
        <v>S</v>
      </c>
      <c r="E115" s="19" t="str">
        <f>IF(BASE!E115=0,"",BASE!E115)</f>
        <v/>
      </c>
      <c r="F115" s="44" t="str">
        <f>IF(BASE!F115=0,"",BASE!F115)</f>
        <v/>
      </c>
      <c r="G115" s="20" t="str">
        <f>IF(SUM(BASE!G115+BASE!H115=0),"",SUM(BASE!G115,BASE!H115))</f>
        <v/>
      </c>
      <c r="H115" s="20" t="str">
        <f>IF(BASE!I115=0,"",BASE!I115)</f>
        <v/>
      </c>
      <c r="I115" s="20" t="str">
        <f>IF(BASE!J115=0,"",BASE!J115)</f>
        <v/>
      </c>
      <c r="J115" s="20" t="str">
        <f>IF(BASE!K115=0,"",BASE!K115)</f>
        <v/>
      </c>
      <c r="K115" s="20" t="str">
        <f>IF(BASE!L115=0,"",BASE!L115)</f>
        <v/>
      </c>
      <c r="L115" s="20" t="str">
        <f>IF(BASE!M115=0,"",BASE!M115)</f>
        <v/>
      </c>
      <c r="M115" s="20" t="str">
        <f>IF(BASE!N115=0,"",BASE!N115)</f>
        <v/>
      </c>
      <c r="N115" s="20" t="str">
        <f>IF(BASE!O115=0,"",BASE!O115)</f>
        <v/>
      </c>
      <c r="O115" s="20" t="str">
        <f>IF(BASE!P115=0,"",BASE!P115)</f>
        <v/>
      </c>
      <c r="P115" s="20" t="str">
        <f>IF(BASE!Q115=0,"",BASE!Q115)</f>
        <v/>
      </c>
    </row>
    <row r="116" spans="2:16" hidden="1" x14ac:dyDescent="0.2">
      <c r="B116" s="19" t="str">
        <f>IF(BASE!B116=0,"",BASE!B116)</f>
        <v/>
      </c>
      <c r="C116" s="44" t="str">
        <f>IF(BASE!C116=0,"",BASE!C116)</f>
        <v/>
      </c>
      <c r="D116" s="19" t="str">
        <f>IF(BASE!D116=0,"",BASE!D116)</f>
        <v>S</v>
      </c>
      <c r="E116" s="19" t="str">
        <f>IF(BASE!E116=0,"",BASE!E116)</f>
        <v/>
      </c>
      <c r="F116" s="44" t="str">
        <f>IF(BASE!F116=0,"",BASE!F116)</f>
        <v/>
      </c>
      <c r="G116" s="20" t="str">
        <f>IF(SUM(BASE!G116+BASE!H116=0),"",SUM(BASE!G116,BASE!H116))</f>
        <v/>
      </c>
      <c r="H116" s="20" t="str">
        <f>IF(BASE!I116=0,"",BASE!I116)</f>
        <v/>
      </c>
      <c r="I116" s="20" t="str">
        <f>IF(BASE!J116=0,"",BASE!J116)</f>
        <v/>
      </c>
      <c r="J116" s="20" t="str">
        <f>IF(BASE!K116=0,"",BASE!K116)</f>
        <v/>
      </c>
      <c r="K116" s="20" t="str">
        <f>IF(BASE!L116=0,"",BASE!L116)</f>
        <v/>
      </c>
      <c r="L116" s="20" t="str">
        <f>IF(BASE!M116=0,"",BASE!M116)</f>
        <v/>
      </c>
      <c r="M116" s="20" t="str">
        <f>IF(BASE!N116=0,"",BASE!N116)</f>
        <v/>
      </c>
      <c r="N116" s="20" t="str">
        <f>IF(BASE!O116=0,"",BASE!O116)</f>
        <v/>
      </c>
      <c r="O116" s="20" t="str">
        <f>IF(BASE!P116=0,"",BASE!P116)</f>
        <v/>
      </c>
      <c r="P116" s="20" t="str">
        <f>IF(BASE!Q116=0,"",BASE!Q116)</f>
        <v/>
      </c>
    </row>
    <row r="117" spans="2:16" hidden="1" x14ac:dyDescent="0.2">
      <c r="B117" s="19" t="str">
        <f>IF(BASE!B117=0,"",BASE!B117)</f>
        <v/>
      </c>
      <c r="C117" s="44" t="str">
        <f>IF(BASE!C117=0,"",BASE!C117)</f>
        <v/>
      </c>
      <c r="D117" s="19" t="str">
        <f>IF(BASE!D117=0,"",BASE!D117)</f>
        <v>S</v>
      </c>
      <c r="E117" s="19" t="str">
        <f>IF(BASE!E117=0,"",BASE!E117)</f>
        <v/>
      </c>
      <c r="F117" s="44" t="str">
        <f>IF(BASE!F117=0,"",BASE!F117)</f>
        <v/>
      </c>
      <c r="G117" s="20" t="str">
        <f>IF(SUM(BASE!G117+BASE!H117=0),"",SUM(BASE!G117,BASE!H117))</f>
        <v/>
      </c>
      <c r="H117" s="20" t="str">
        <f>IF(BASE!I117=0,"",BASE!I117)</f>
        <v/>
      </c>
      <c r="I117" s="20" t="str">
        <f>IF(BASE!J117=0,"",BASE!J117)</f>
        <v/>
      </c>
      <c r="J117" s="20" t="str">
        <f>IF(BASE!K117=0,"",BASE!K117)</f>
        <v/>
      </c>
      <c r="K117" s="20" t="str">
        <f>IF(BASE!L117=0,"",BASE!L117)</f>
        <v/>
      </c>
      <c r="L117" s="20" t="str">
        <f>IF(BASE!M117=0,"",BASE!M117)</f>
        <v/>
      </c>
      <c r="M117" s="20" t="str">
        <f>IF(BASE!N117=0,"",BASE!N117)</f>
        <v/>
      </c>
      <c r="N117" s="20" t="str">
        <f>IF(BASE!O117=0,"",BASE!O117)</f>
        <v/>
      </c>
      <c r="O117" s="20" t="str">
        <f>IF(BASE!P117=0,"",BASE!P117)</f>
        <v/>
      </c>
      <c r="P117" s="20" t="str">
        <f>IF(BASE!Q117=0,"",BASE!Q117)</f>
        <v/>
      </c>
    </row>
    <row r="118" spans="2:16" hidden="1" x14ac:dyDescent="0.2">
      <c r="B118" s="19" t="str">
        <f>IF(BASE!B118=0,"",BASE!B118)</f>
        <v/>
      </c>
      <c r="C118" s="44" t="str">
        <f>IF(BASE!C118=0,"",BASE!C118)</f>
        <v/>
      </c>
      <c r="D118" s="19" t="str">
        <f>IF(BASE!D118=0,"",BASE!D118)</f>
        <v>S</v>
      </c>
      <c r="E118" s="19" t="str">
        <f>IF(BASE!E118=0,"",BASE!E118)</f>
        <v/>
      </c>
      <c r="F118" s="44" t="str">
        <f>IF(BASE!F118=0,"",BASE!F118)</f>
        <v/>
      </c>
      <c r="G118" s="20" t="str">
        <f>IF(SUM(BASE!G118+BASE!H118=0),"",SUM(BASE!G118,BASE!H118))</f>
        <v/>
      </c>
      <c r="H118" s="20" t="str">
        <f>IF(BASE!I118=0,"",BASE!I118)</f>
        <v/>
      </c>
      <c r="I118" s="20" t="str">
        <f>IF(BASE!J118=0,"",BASE!J118)</f>
        <v/>
      </c>
      <c r="J118" s="20" t="str">
        <f>IF(BASE!K118=0,"",BASE!K118)</f>
        <v/>
      </c>
      <c r="K118" s="20" t="str">
        <f>IF(BASE!L118=0,"",BASE!L118)</f>
        <v/>
      </c>
      <c r="L118" s="20" t="str">
        <f>IF(BASE!M118=0,"",BASE!M118)</f>
        <v/>
      </c>
      <c r="M118" s="20" t="str">
        <f>IF(BASE!N118=0,"",BASE!N118)</f>
        <v/>
      </c>
      <c r="N118" s="20" t="str">
        <f>IF(BASE!O118=0,"",BASE!O118)</f>
        <v/>
      </c>
      <c r="O118" s="20" t="str">
        <f>IF(BASE!P118=0,"",BASE!P118)</f>
        <v/>
      </c>
      <c r="P118" s="20" t="str">
        <f>IF(BASE!Q118=0,"",BASE!Q118)</f>
        <v/>
      </c>
    </row>
    <row r="119" spans="2:16" hidden="1" x14ac:dyDescent="0.2">
      <c r="B119" s="19" t="str">
        <f>IF(BASE!B119=0,"",BASE!B119)</f>
        <v/>
      </c>
      <c r="C119" s="44" t="str">
        <f>IF(BASE!C119=0,"",BASE!C119)</f>
        <v/>
      </c>
      <c r="D119" s="19" t="str">
        <f>IF(BASE!D119=0,"",BASE!D119)</f>
        <v>S</v>
      </c>
      <c r="E119" s="19" t="str">
        <f>IF(BASE!E119=0,"",BASE!E119)</f>
        <v/>
      </c>
      <c r="F119" s="44" t="str">
        <f>IF(BASE!F119=0,"",BASE!F119)</f>
        <v/>
      </c>
      <c r="G119" s="20" t="str">
        <f>IF(SUM(BASE!G119+BASE!H119=0),"",SUM(BASE!G119,BASE!H119))</f>
        <v/>
      </c>
      <c r="H119" s="20" t="str">
        <f>IF(BASE!I119=0,"",BASE!I119)</f>
        <v/>
      </c>
      <c r="I119" s="20" t="str">
        <f>IF(BASE!J119=0,"",BASE!J119)</f>
        <v/>
      </c>
      <c r="J119" s="20" t="str">
        <f>IF(BASE!K119=0,"",BASE!K119)</f>
        <v/>
      </c>
      <c r="K119" s="20" t="str">
        <f>IF(BASE!L119=0,"",BASE!L119)</f>
        <v/>
      </c>
      <c r="L119" s="20" t="str">
        <f>IF(BASE!M119=0,"",BASE!M119)</f>
        <v/>
      </c>
      <c r="M119" s="20" t="str">
        <f>IF(BASE!N119=0,"",BASE!N119)</f>
        <v/>
      </c>
      <c r="N119" s="20" t="str">
        <f>IF(BASE!O119=0,"",BASE!O119)</f>
        <v/>
      </c>
      <c r="O119" s="20" t="str">
        <f>IF(BASE!P119=0,"",BASE!P119)</f>
        <v/>
      </c>
      <c r="P119" s="20" t="str">
        <f>IF(BASE!Q119=0,"",BASE!Q119)</f>
        <v/>
      </c>
    </row>
    <row r="120" spans="2:16" hidden="1" x14ac:dyDescent="0.2">
      <c r="B120" s="19" t="str">
        <f>IF(BASE!B120=0,"",BASE!B120)</f>
        <v/>
      </c>
      <c r="C120" s="44" t="str">
        <f>IF(BASE!C120=0,"",BASE!C120)</f>
        <v/>
      </c>
      <c r="D120" s="19" t="str">
        <f>IF(BASE!D120=0,"",BASE!D120)</f>
        <v>S</v>
      </c>
      <c r="E120" s="19" t="str">
        <f>IF(BASE!E120=0,"",BASE!E120)</f>
        <v/>
      </c>
      <c r="F120" s="44" t="str">
        <f>IF(BASE!F120=0,"",BASE!F120)</f>
        <v/>
      </c>
      <c r="G120" s="20" t="str">
        <f>IF(SUM(BASE!G120+BASE!H120=0),"",SUM(BASE!G120,BASE!H120))</f>
        <v/>
      </c>
      <c r="H120" s="20" t="str">
        <f>IF(BASE!I120=0,"",BASE!I120)</f>
        <v/>
      </c>
      <c r="I120" s="20" t="str">
        <f>IF(BASE!J120=0,"",BASE!J120)</f>
        <v/>
      </c>
      <c r="J120" s="20" t="str">
        <f>IF(BASE!K120=0,"",BASE!K120)</f>
        <v/>
      </c>
      <c r="K120" s="20" t="str">
        <f>IF(BASE!L120=0,"",BASE!L120)</f>
        <v/>
      </c>
      <c r="L120" s="20" t="str">
        <f>IF(BASE!M120=0,"",BASE!M120)</f>
        <v/>
      </c>
      <c r="M120" s="20" t="str">
        <f>IF(BASE!N120=0,"",BASE!N120)</f>
        <v/>
      </c>
      <c r="N120" s="20" t="str">
        <f>IF(BASE!O120=0,"",BASE!O120)</f>
        <v/>
      </c>
      <c r="O120" s="20" t="str">
        <f>IF(BASE!P120=0,"",BASE!P120)</f>
        <v/>
      </c>
      <c r="P120" s="20" t="str">
        <f>IF(BASE!Q120=0,"",BASE!Q120)</f>
        <v/>
      </c>
    </row>
    <row r="121" spans="2:16" hidden="1" x14ac:dyDescent="0.2">
      <c r="B121" s="19" t="str">
        <f>IF(BASE!B121=0,"",BASE!B121)</f>
        <v/>
      </c>
      <c r="C121" s="44" t="str">
        <f>IF(BASE!C121=0,"",BASE!C121)</f>
        <v/>
      </c>
      <c r="D121" s="19" t="str">
        <f>IF(BASE!D121=0,"",BASE!D121)</f>
        <v>E</v>
      </c>
      <c r="E121" s="19" t="str">
        <f>IF(BASE!E121=0,"",BASE!E121)</f>
        <v/>
      </c>
      <c r="F121" s="44" t="str">
        <f>IF(BASE!F121=0,"",BASE!F121)</f>
        <v/>
      </c>
      <c r="G121" s="20" t="str">
        <f>IF(SUM(BASE!G121+BASE!H121=0),"",SUM(BASE!G121,BASE!H121))</f>
        <v/>
      </c>
      <c r="H121" s="20" t="str">
        <f>IF(BASE!I121=0,"",BASE!I121)</f>
        <v/>
      </c>
      <c r="I121" s="20" t="str">
        <f>IF(BASE!J121=0,"",BASE!J121)</f>
        <v/>
      </c>
      <c r="J121" s="20" t="str">
        <f>IF(BASE!K121=0,"",BASE!K121)</f>
        <v/>
      </c>
      <c r="K121" s="20" t="str">
        <f>IF(BASE!L121=0,"",BASE!L121)</f>
        <v/>
      </c>
      <c r="L121" s="20" t="str">
        <f>IF(BASE!M121=0,"",BASE!M121)</f>
        <v/>
      </c>
      <c r="M121" s="20" t="str">
        <f>IF(BASE!N121=0,"",BASE!N121)</f>
        <v/>
      </c>
      <c r="N121" s="20" t="str">
        <f>IF(BASE!O121=0,"",BASE!O121)</f>
        <v/>
      </c>
      <c r="O121" s="20" t="str">
        <f>IF(BASE!P121=0,"",BASE!P121)</f>
        <v/>
      </c>
      <c r="P121" s="20" t="str">
        <f>IF(BASE!Q121=0,"",BASE!Q121)</f>
        <v/>
      </c>
    </row>
    <row r="122" spans="2:16" x14ac:dyDescent="0.2">
      <c r="B122" s="19" t="str">
        <f>IF(BASE!B122=0,"",BASE!B122)</f>
        <v/>
      </c>
      <c r="C122" s="44" t="str">
        <f>IF(BASE!C122=0,"",BASE!C122)</f>
        <v/>
      </c>
      <c r="D122" s="19" t="str">
        <f>IF(BASE!D122=0,"",BASE!D122)</f>
        <v>E</v>
      </c>
      <c r="E122" s="19" t="str">
        <f>IF(BASE!E122=0,"",BASE!E122)</f>
        <v/>
      </c>
      <c r="F122" s="44" t="str">
        <f>IF(BASE!F122=0,"",BASE!F122)</f>
        <v/>
      </c>
      <c r="G122" s="20" t="str">
        <f>IF(SUM(BASE!G122+BASE!H122=0),"",SUM(BASE!G122,BASE!H122))</f>
        <v/>
      </c>
      <c r="H122" s="20" t="str">
        <f>IF(BASE!I122=0,"",BASE!I122)</f>
        <v/>
      </c>
      <c r="I122" s="20" t="str">
        <f>IF(BASE!J122=0,"",BASE!J122)</f>
        <v/>
      </c>
      <c r="J122" s="20" t="str">
        <f>IF(BASE!K122=0,"",BASE!K122)</f>
        <v/>
      </c>
      <c r="K122" s="20" t="str">
        <f>IF(BASE!L122=0,"",BASE!L122)</f>
        <v/>
      </c>
      <c r="L122" s="20" t="str">
        <f>IF(BASE!M122=0,"",BASE!M122)</f>
        <v/>
      </c>
      <c r="M122" s="20" t="str">
        <f>IF(BASE!N122=0,"",BASE!N122)</f>
        <v/>
      </c>
      <c r="N122" s="20" t="str">
        <f>IF(BASE!O122=0,"",BASE!O122)</f>
        <v/>
      </c>
      <c r="O122" s="20" t="str">
        <f>IF(BASE!P122=0,"",BASE!P122)</f>
        <v/>
      </c>
      <c r="P122" s="20" t="str">
        <f>IF(BASE!Q122=0,"",BASE!Q122)</f>
        <v/>
      </c>
    </row>
    <row r="123" spans="2:16" x14ac:dyDescent="0.2">
      <c r="B123" s="19" t="str">
        <f>IF(BASE!B123=0,"",BASE!B123)</f>
        <v/>
      </c>
      <c r="C123" s="44" t="str">
        <f>IF(BASE!C123=0,"",BASE!C123)</f>
        <v/>
      </c>
      <c r="D123" s="19" t="str">
        <f>IF(BASE!D123=0,"",BASE!D123)</f>
        <v>E</v>
      </c>
      <c r="E123" s="19" t="str">
        <f>IF(BASE!E123=0,"",BASE!E123)</f>
        <v/>
      </c>
      <c r="F123" s="44" t="str">
        <f>IF(BASE!F123=0,"",BASE!F123)</f>
        <v/>
      </c>
      <c r="G123" s="20" t="str">
        <f>IF(SUM(BASE!G123+BASE!H123=0),"",SUM(BASE!G123,BASE!H123))</f>
        <v/>
      </c>
      <c r="H123" s="20" t="str">
        <f>IF(BASE!I123=0,"",BASE!I123)</f>
        <v/>
      </c>
      <c r="I123" s="20" t="str">
        <f>IF(BASE!J123=0,"",BASE!J123)</f>
        <v/>
      </c>
      <c r="J123" s="20" t="str">
        <f>IF(BASE!K123=0,"",BASE!K123)</f>
        <v/>
      </c>
      <c r="K123" s="20" t="str">
        <f>IF(BASE!L123=0,"",BASE!L123)</f>
        <v/>
      </c>
      <c r="L123" s="20" t="str">
        <f>IF(BASE!M123=0,"",BASE!M123)</f>
        <v/>
      </c>
      <c r="M123" s="20" t="str">
        <f>IF(BASE!N123=0,"",BASE!N123)</f>
        <v/>
      </c>
      <c r="N123" s="20" t="str">
        <f>IF(BASE!O123=0,"",BASE!O123)</f>
        <v/>
      </c>
      <c r="O123" s="20" t="str">
        <f>IF(BASE!P123=0,"",BASE!P123)</f>
        <v/>
      </c>
      <c r="P123" s="20" t="str">
        <f>IF(BASE!Q123=0,"",BASE!Q123)</f>
        <v/>
      </c>
    </row>
    <row r="124" spans="2:16" x14ac:dyDescent="0.2">
      <c r="B124" s="19" t="str">
        <f>IF(BASE!B124=0,"",BASE!B124)</f>
        <v/>
      </c>
      <c r="C124" s="44" t="str">
        <f>IF(BASE!C124=0,"",BASE!C124)</f>
        <v/>
      </c>
      <c r="D124" s="19" t="str">
        <f>IF(BASE!D124=0,"",BASE!D124)</f>
        <v>S</v>
      </c>
      <c r="E124" s="19" t="str">
        <f>IF(BASE!E124=0,"",BASE!E124)</f>
        <v/>
      </c>
      <c r="F124" s="44" t="str">
        <f>IF(BASE!F124=0,"",BASE!F124)</f>
        <v/>
      </c>
      <c r="G124" s="20" t="str">
        <f>IF(SUM(BASE!G124+BASE!H124=0),"",SUM(BASE!G124,BASE!H124))</f>
        <v/>
      </c>
      <c r="H124" s="20" t="str">
        <f>IF(BASE!I124=0,"",BASE!I124)</f>
        <v/>
      </c>
      <c r="I124" s="20" t="str">
        <f>IF(BASE!J124=0,"",BASE!J124)</f>
        <v/>
      </c>
      <c r="J124" s="20" t="str">
        <f>IF(BASE!K124=0,"",BASE!K124)</f>
        <v/>
      </c>
      <c r="K124" s="20" t="str">
        <f>IF(BASE!L124=0,"",BASE!L124)</f>
        <v/>
      </c>
      <c r="L124" s="20" t="str">
        <f>IF(BASE!M124=0,"",BASE!M124)</f>
        <v/>
      </c>
      <c r="M124" s="20" t="str">
        <f>IF(BASE!N124=0,"",BASE!N124)</f>
        <v/>
      </c>
      <c r="N124" s="20" t="str">
        <f>IF(BASE!O124=0,"",BASE!O124)</f>
        <v/>
      </c>
      <c r="O124" s="20" t="str">
        <f>IF(BASE!P124=0,"",BASE!P124)</f>
        <v/>
      </c>
      <c r="P124" s="20" t="str">
        <f>IF(BASE!Q124=0,"",BASE!Q124)</f>
        <v/>
      </c>
    </row>
    <row r="125" spans="2:16" x14ac:dyDescent="0.2">
      <c r="B125" s="19" t="str">
        <f>IF(BASE!B125=0,"",BASE!B125)</f>
        <v/>
      </c>
      <c r="C125" s="44" t="str">
        <f>IF(BASE!C125=0,"",BASE!C125)</f>
        <v/>
      </c>
      <c r="D125" s="19" t="str">
        <f>IF(BASE!D125=0,"",BASE!D125)</f>
        <v>S</v>
      </c>
      <c r="E125" s="19" t="str">
        <f>IF(BASE!E125=0,"",BASE!E125)</f>
        <v/>
      </c>
      <c r="F125" s="44" t="str">
        <f>IF(BASE!F125=0,"",BASE!F125)</f>
        <v/>
      </c>
      <c r="G125" s="20" t="str">
        <f>IF(SUM(BASE!G125+BASE!H125=0),"",SUM(BASE!G125,BASE!H125))</f>
        <v/>
      </c>
      <c r="H125" s="20" t="str">
        <f>IF(BASE!I125=0,"",BASE!I125)</f>
        <v/>
      </c>
      <c r="I125" s="20" t="str">
        <f>IF(BASE!J125=0,"",BASE!J125)</f>
        <v/>
      </c>
      <c r="J125" s="20" t="str">
        <f>IF(BASE!K125=0,"",BASE!K125)</f>
        <v/>
      </c>
      <c r="K125" s="20" t="str">
        <f>IF(BASE!L125=0,"",BASE!L125)</f>
        <v/>
      </c>
      <c r="L125" s="20" t="str">
        <f>IF(BASE!M125=0,"",BASE!M125)</f>
        <v/>
      </c>
      <c r="M125" s="20" t="str">
        <f>IF(BASE!N125=0,"",BASE!N125)</f>
        <v/>
      </c>
      <c r="N125" s="20" t="str">
        <f>IF(BASE!O125=0,"",BASE!O125)</f>
        <v/>
      </c>
      <c r="O125" s="20" t="str">
        <f>IF(BASE!P125=0,"",BASE!P125)</f>
        <v/>
      </c>
      <c r="P125" s="20" t="str">
        <f>IF(BASE!Q125=0,"",BASE!Q125)</f>
        <v/>
      </c>
    </row>
    <row r="126" spans="2:16" x14ac:dyDescent="0.2">
      <c r="B126" s="19" t="str">
        <f>IF(BASE!B126=0,"",BASE!B126)</f>
        <v/>
      </c>
      <c r="C126" s="44" t="str">
        <f>IF(BASE!C126=0,"",BASE!C126)</f>
        <v/>
      </c>
      <c r="D126" s="19" t="str">
        <f>IF(BASE!D126=0,"",BASE!D126)</f>
        <v>S</v>
      </c>
      <c r="E126" s="19" t="str">
        <f>IF(BASE!E126=0,"",BASE!E126)</f>
        <v/>
      </c>
      <c r="F126" s="44" t="str">
        <f>IF(BASE!F126=0,"",BASE!F126)</f>
        <v/>
      </c>
      <c r="G126" s="20" t="str">
        <f>IF(SUM(BASE!G126+BASE!H126=0),"",SUM(BASE!G126,BASE!H126))</f>
        <v/>
      </c>
      <c r="H126" s="20" t="str">
        <f>IF(BASE!I126=0,"",BASE!I126)</f>
        <v/>
      </c>
      <c r="I126" s="20" t="str">
        <f>IF(BASE!J126=0,"",BASE!J126)</f>
        <v/>
      </c>
      <c r="J126" s="20" t="str">
        <f>IF(BASE!K126=0,"",BASE!K126)</f>
        <v/>
      </c>
      <c r="K126" s="20" t="str">
        <f>IF(BASE!L126=0,"",BASE!L126)</f>
        <v/>
      </c>
      <c r="L126" s="20" t="str">
        <f>IF(BASE!M126=0,"",BASE!M126)</f>
        <v/>
      </c>
      <c r="M126" s="20" t="str">
        <f>IF(BASE!N126=0,"",BASE!N126)</f>
        <v/>
      </c>
      <c r="N126" s="20" t="str">
        <f>IF(BASE!O126=0,"",BASE!O126)</f>
        <v/>
      </c>
      <c r="O126" s="20" t="str">
        <f>IF(BASE!P126=0,"",BASE!P126)</f>
        <v/>
      </c>
      <c r="P126" s="20" t="str">
        <f>IF(BASE!Q126=0,"",BASE!Q126)</f>
        <v/>
      </c>
    </row>
    <row r="127" spans="2:16" x14ac:dyDescent="0.2">
      <c r="B127" s="19" t="str">
        <f>IF(BASE!B127=0,"",BASE!B127)</f>
        <v/>
      </c>
      <c r="C127" s="44" t="str">
        <f>IF(BASE!C127=0,"",BASE!C127)</f>
        <v/>
      </c>
      <c r="D127" s="19" t="str">
        <f>IF(BASE!D127=0,"",BASE!D127)</f>
        <v>S</v>
      </c>
      <c r="E127" s="19" t="str">
        <f>IF(BASE!E127=0,"",BASE!E127)</f>
        <v/>
      </c>
      <c r="F127" s="44" t="str">
        <f>IF(BASE!F127=0,"",BASE!F127)</f>
        <v/>
      </c>
      <c r="G127" s="20" t="str">
        <f>IF(SUM(BASE!G127+BASE!H127=0),"",SUM(BASE!G127,BASE!H127))</f>
        <v/>
      </c>
      <c r="H127" s="20" t="str">
        <f>IF(BASE!I127=0,"",BASE!I127)</f>
        <v/>
      </c>
      <c r="I127" s="20" t="str">
        <f>IF(BASE!J127=0,"",BASE!J127)</f>
        <v/>
      </c>
      <c r="J127" s="20" t="str">
        <f>IF(BASE!K127=0,"",BASE!K127)</f>
        <v/>
      </c>
      <c r="K127" s="20" t="str">
        <f>IF(BASE!L127=0,"",BASE!L127)</f>
        <v/>
      </c>
      <c r="L127" s="20" t="str">
        <f>IF(BASE!M127=0,"",BASE!M127)</f>
        <v/>
      </c>
      <c r="M127" s="20" t="str">
        <f>IF(BASE!N127=0,"",BASE!N127)</f>
        <v/>
      </c>
      <c r="N127" s="20" t="str">
        <f>IF(BASE!O127=0,"",BASE!O127)</f>
        <v/>
      </c>
      <c r="O127" s="20" t="str">
        <f>IF(BASE!P127=0,"",BASE!P127)</f>
        <v/>
      </c>
      <c r="P127" s="20" t="str">
        <f>IF(BASE!Q127=0,"",BASE!Q127)</f>
        <v/>
      </c>
    </row>
    <row r="128" spans="2:16" x14ac:dyDescent="0.2">
      <c r="B128" s="19" t="str">
        <f>IF(BASE!B128=0,"",BASE!B128)</f>
        <v/>
      </c>
      <c r="C128" s="44" t="str">
        <f>IF(BASE!C128=0,"",BASE!C128)</f>
        <v/>
      </c>
      <c r="D128" s="19" t="str">
        <f>IF(BASE!D128=0,"",BASE!D128)</f>
        <v/>
      </c>
      <c r="E128" s="19" t="str">
        <f>IF(BASE!E128=0,"",BASE!E128)</f>
        <v/>
      </c>
      <c r="F128" s="44" t="str">
        <f>IF(BASE!F128=0,"",BASE!F128)</f>
        <v/>
      </c>
      <c r="G128" s="20"/>
      <c r="H128" s="20"/>
      <c r="I128" s="20"/>
      <c r="J128" s="20"/>
      <c r="K128" s="20"/>
      <c r="L128" s="20"/>
      <c r="M128" s="20"/>
      <c r="N128" s="20"/>
      <c r="O128" s="20"/>
      <c r="P128" s="20"/>
    </row>
    <row r="129" spans="2:16" x14ac:dyDescent="0.2">
      <c r="B129" s="19" t="str">
        <f>IF(BASE!B137=0,"",BASE!B137)</f>
        <v/>
      </c>
      <c r="C129" s="44" t="str">
        <f>IF(BASE!C137=0,"",BASE!C137)</f>
        <v/>
      </c>
      <c r="D129" s="19" t="str">
        <f>IF(BASE!D137=0,"",BASE!D137)</f>
        <v/>
      </c>
      <c r="E129" s="19" t="str">
        <f>IF(BASE!E137=0,"",BASE!E137)</f>
        <v/>
      </c>
      <c r="F129" s="44" t="str">
        <f>IF(BASE!F137=0,"",BASE!F137)</f>
        <v/>
      </c>
      <c r="G129" s="20"/>
      <c r="H129" s="20" t="str">
        <f>IF(BASE!I137=0,"",BASE!I137)</f>
        <v/>
      </c>
      <c r="I129" s="20" t="str">
        <f>IF(BASE!J137=0,"",BASE!J137)</f>
        <v/>
      </c>
      <c r="J129" s="20" t="str">
        <f>IF(BASE!K137=0,"",BASE!K137)</f>
        <v/>
      </c>
      <c r="K129" s="20" t="str">
        <f>IF(BASE!L137=0,"",BASE!L137)</f>
        <v/>
      </c>
      <c r="L129" s="20" t="str">
        <f>IF(BASE!M137=0,"",BASE!M137)</f>
        <v/>
      </c>
      <c r="M129" s="20" t="str">
        <f>IF(BASE!N137=0,"",BASE!N137)</f>
        <v/>
      </c>
      <c r="N129" s="20" t="str">
        <f>IF(BASE!O137=0,"",BASE!O137)</f>
        <v/>
      </c>
      <c r="O129" s="20" t="str">
        <f>IF(BASE!P137=0,"",BASE!P137)</f>
        <v/>
      </c>
      <c r="P129" s="20" t="str">
        <f>IF(BASE!Q137=0,"",BASE!Q137)</f>
        <v/>
      </c>
    </row>
    <row r="130" spans="2:16" x14ac:dyDescent="0.2">
      <c r="B130" s="62" t="s">
        <v>12</v>
      </c>
      <c r="C130" s="63"/>
      <c r="D130" s="63"/>
      <c r="E130" s="63"/>
      <c r="F130" s="64"/>
      <c r="G130" s="20">
        <f t="shared" ref="G130:P130" si="0">SUM(G13:G129)</f>
        <v>128851401.01000002</v>
      </c>
      <c r="H130" s="20">
        <f t="shared" si="0"/>
        <v>0</v>
      </c>
      <c r="I130" s="20">
        <f t="shared" si="0"/>
        <v>0</v>
      </c>
      <c r="J130" s="20">
        <f t="shared" si="0"/>
        <v>934000</v>
      </c>
      <c r="K130" s="20">
        <f t="shared" si="0"/>
        <v>0</v>
      </c>
      <c r="L130" s="20">
        <f t="shared" si="0"/>
        <v>0</v>
      </c>
      <c r="M130" s="20">
        <f t="shared" si="0"/>
        <v>0</v>
      </c>
      <c r="N130" s="20">
        <f t="shared" si="0"/>
        <v>0</v>
      </c>
      <c r="O130" s="20">
        <f t="shared" si="0"/>
        <v>0</v>
      </c>
      <c r="P130" s="20">
        <f t="shared" si="0"/>
        <v>0</v>
      </c>
    </row>
    <row r="131" spans="2:16" x14ac:dyDescent="0.2">
      <c r="B131" s="59" t="s">
        <v>17</v>
      </c>
      <c r="C131" s="60"/>
      <c r="D131" s="60"/>
      <c r="E131" s="60"/>
      <c r="F131" s="60"/>
      <c r="G131" s="60"/>
      <c r="H131" s="60"/>
      <c r="I131" s="60"/>
      <c r="J131" s="61"/>
      <c r="K131" s="55">
        <f>BASE!L143</f>
        <v>129785401.00999999</v>
      </c>
      <c r="L131" s="56"/>
      <c r="M131" s="56"/>
      <c r="N131" s="35">
        <f>BASE!O143</f>
        <v>0.58939782475022706</v>
      </c>
      <c r="O131" s="29"/>
      <c r="P131" s="30"/>
    </row>
    <row r="132" spans="2:16" x14ac:dyDescent="0.2">
      <c r="B132" s="59" t="s">
        <v>27</v>
      </c>
      <c r="C132" s="60"/>
      <c r="D132" s="60"/>
      <c r="E132" s="60"/>
      <c r="F132" s="60"/>
      <c r="G132" s="60"/>
      <c r="H132" s="60"/>
      <c r="I132" s="60"/>
      <c r="J132" s="61"/>
      <c r="K132" s="55">
        <f>BASE!L144</f>
        <v>72036691.379999995</v>
      </c>
      <c r="L132" s="56"/>
      <c r="M132" s="56"/>
      <c r="N132" s="35">
        <f>BASE!O144</f>
        <v>0.327142104359673</v>
      </c>
      <c r="O132" s="31"/>
      <c r="P132" s="32"/>
    </row>
    <row r="133" spans="2:16" ht="15" x14ac:dyDescent="0.2">
      <c r="B133" s="52" t="s">
        <v>18</v>
      </c>
      <c r="C133" s="53"/>
      <c r="D133" s="53"/>
      <c r="E133" s="53"/>
      <c r="F133" s="53"/>
      <c r="G133" s="53"/>
      <c r="H133" s="53"/>
      <c r="I133" s="53"/>
      <c r="J133" s="54"/>
      <c r="K133" s="55">
        <f>BASE!L145</f>
        <v>56814709.630000003</v>
      </c>
      <c r="L133" s="56"/>
      <c r="M133" s="56"/>
      <c r="N133" s="35">
        <f>BASE!O145</f>
        <v>0.25801412184377842</v>
      </c>
      <c r="O133" s="33"/>
      <c r="P133" s="34"/>
    </row>
  </sheetData>
  <sheetProtection formatCells="0" formatColumns="0" formatRows="0" insertColumns="0" insertRows="0"/>
  <mergeCells count="34">
    <mergeCell ref="B3:P3"/>
    <mergeCell ref="B2:P2"/>
    <mergeCell ref="B4:P4"/>
    <mergeCell ref="B8:J8"/>
    <mergeCell ref="B9:J9"/>
    <mergeCell ref="K9:L9"/>
    <mergeCell ref="K8:L8"/>
    <mergeCell ref="B7:J7"/>
    <mergeCell ref="K7:L7"/>
    <mergeCell ref="B5:P5"/>
    <mergeCell ref="B10:F10"/>
    <mergeCell ref="G10:I10"/>
    <mergeCell ref="J10:L10"/>
    <mergeCell ref="M10:O10"/>
    <mergeCell ref="B6:P6"/>
    <mergeCell ref="P10:P12"/>
    <mergeCell ref="O11:O12"/>
    <mergeCell ref="L11:L12"/>
    <mergeCell ref="M11:M12"/>
    <mergeCell ref="N11:N12"/>
    <mergeCell ref="B133:J133"/>
    <mergeCell ref="K131:M131"/>
    <mergeCell ref="K132:M132"/>
    <mergeCell ref="K133:M133"/>
    <mergeCell ref="K11:K12"/>
    <mergeCell ref="B131:J131"/>
    <mergeCell ref="B132:J132"/>
    <mergeCell ref="B130:F130"/>
    <mergeCell ref="D11:F11"/>
    <mergeCell ref="B11:C11"/>
    <mergeCell ref="G11:G12"/>
    <mergeCell ref="H11:H12"/>
    <mergeCell ref="I11:I12"/>
    <mergeCell ref="J11:J12"/>
  </mergeCells>
  <pageMargins left="0.25" right="0.25" top="0.75" bottom="0.75" header="0.3" footer="0.3"/>
  <pageSetup paperSize="9"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BASE</vt:lpstr>
      <vt:lpstr>BJ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Cópia de Prefeitos | Anexos PC 2024</dc:title>
  <dc:creator>LUCIMARA</dc:creator>
  <cp:lastModifiedBy>Larissa Almeida</cp:lastModifiedBy>
  <cp:lastPrinted>2025-03-23T18:40:49Z</cp:lastPrinted>
  <dcterms:created xsi:type="dcterms:W3CDTF">2025-02-24T12:34:33Z</dcterms:created>
  <dcterms:modified xsi:type="dcterms:W3CDTF">2026-03-27T14:53:25Z</dcterms:modified>
</cp:coreProperties>
</file>